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2015.10\htdocs\pdf\soumu\"/>
    </mc:Choice>
  </mc:AlternateContent>
  <bookViews>
    <workbookView xWindow="0" yWindow="0" windowWidth="20490" windowHeight="8160" tabRatio="7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U34" i="9"/>
  <c r="U35" i="9"/>
  <c r="U36" i="9"/>
  <c r="C34" i="9"/>
  <c r="BW34" i="9"/>
  <c r="BW35" i="9"/>
  <c r="BW36" i="9"/>
  <c r="BW37" i="9"/>
  <c r="BW38" i="9"/>
  <c r="BW39" i="9"/>
  <c r="BW40" i="9"/>
  <c r="BW41" i="9"/>
  <c r="AM34" i="9"/>
  <c r="AM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<sst xmlns="http://schemas.openxmlformats.org/spreadsheetml/2006/main" count="1111" uniqueCount="552">
  <si>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</si>
  <si>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</si>
  <si>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</si>
  <si>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</si>
  <si>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</si>
  <si>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</si>
  <si>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</si>
  <si>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</si>
  <si>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</si>
  <si>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</si>
  <si>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</si>
  <si>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</si>
  <si>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</si>
  <si>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</si>
  <si>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</si>
  <si>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</si>
  <si>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</si>
  <si>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</si>
  <si>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</si>
  <si>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</si>
  <si>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</si>
  <si>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</si>
  <si>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</si>
  <si>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</si>
  <si>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</si>
  <si>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</si>
  <si>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</si>
  <si>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</si>
  <si>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</si>
  <si>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</si>
  <si>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</si>
  <si>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</si>
  <si>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</si>
  <si>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</si>
  <si>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</si>
  <si>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</si>
  <si>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</si>
  <si>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</si>
  <si>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</si>
  <si>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</si>
  <si>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</si>
  <si>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</si>
  <si>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</si>
  <si>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</si>
  <si>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</si>
  <si>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</si>
  <si>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</si>
  <si>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</si>
  <si>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</si>
  <si>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</si>
  <si>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</si>
  <si>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</si>
  <si>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</si>
  <si>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</si>
  <si>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</si>
  <si>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</si>
  <si>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</si>
  <si>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</si>
  <si>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</si>
  <si>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</si>
  <si>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</si>
  <si>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</si>
  <si>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</si>
  <si>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</si>
  <si>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</si>
  <si>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</si>
  <si>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</si>
  <si>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</si>
  <si>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</si>
  <si>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</si>
  <si>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</si>
  <si>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</si>
  <si>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</si>
  <si>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</si>
  <si>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</si>
  <si>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</si>
  <si>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</si>
  <si>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</si>
  <si>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</si>
  <si>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</si>
  <si>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</si>
  <si>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</si>
  <si>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</si>
  <si>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</si>
  <si>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</si>
  <si>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</si>
  <si>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</si>
  <si>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</si>
  <si>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</si>
  <si>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</si>
  <si>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</si>
  <si>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</si>
  <si>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</si>
  <si>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</si>
  <si>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</si>
  <si>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</si>
  <si>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</si>
  <si>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</si>
  <si>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</si>
  <si>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</si>
  <si>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</si>
  <si>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</si>
  <si>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</si>
  <si>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</si>
  <si>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</si>
  <si>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</si>
  <si>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</si>
  <si>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</si>
  <si>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</si>
  <si>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</si>
  <si>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</si>
  <si>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</si>
  <si>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</si>
  <si>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</si>
  <si>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</si>
  <si>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</si>
  <si>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</si>
  <si>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</si>
  <si>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</si>
  <si>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</si>
  <si>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</si>
  <si>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</si>
  <si>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</si>
  <si>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</si>
  <si>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</si>
  <si>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</si>
  <si>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</si>
  <si>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</si>
  <si>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</si>
  <si>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</si>
  <si>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</si>
  <si>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</si>
  <si>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</si>
  <si>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</si>
  <si>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</si>
  <si>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</si>
  <si>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</si>
  <si>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</si>
  <si>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</si>
  <si>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</si>
  <si>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</si>
  <si>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</si>
  <si>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</si>
  <si>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</si>
  <si>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</si>
  <si>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</si>
  <si>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</si>
  <si>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</si>
  <si>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</si>
  <si>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</si>
  <si>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</si>
  <si>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</si>
  <si>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</si>
  <si>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</si>
  <si>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</si>
  <si>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</si>
  <si>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</si>
  <si>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</si>
  <si>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</si>
  <si>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</si>
  <si>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</si>
  <si>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</si>
  <si>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</si>
  <si>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</si>
  <si>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</si>
  <si>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</si>
  <si>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</si>
  <si>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</si>
  <si>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</si>
  <si>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</si>
  <si>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</si>
  <si>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</si>
  <si>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</si>
  <si>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</si>
  <si>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</si>
  <si>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</si>
  <si>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</si>
  <si>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</si>
  <si>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</si>
  <si>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</si>
  <si>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</si>
  <si>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</si>
  <si>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</si>
  <si>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</si>
  <si>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</si>
  <si>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</si>
  <si>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</si>
  <si>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</si>
  <si>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</si>
  <si>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</si>
  <si>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</si>
  <si>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</si>
  <si>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</si>
  <si>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</si>
  <si>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</si>
  <si>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7"/>
  </si>
  <si>
    <t>静岡県西伊豆町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</si>
  <si>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</si>
  <si>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</si>
  <si>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</si>
  <si>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</si>
  <si>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</si>
  <si>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</si>
  <si>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</si>
  <si>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</si>
  <si>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</si>
  <si>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</si>
  <si>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</si>
  <si>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</si>
  <si>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</si>
  <si>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</si>
  <si>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</si>
  <si>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</si>
  <si>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</si>
  <si>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</si>
  <si>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</si>
  <si>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</si>
  <si>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</si>
  <si>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</si>
  <si>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</si>
  <si>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</si>
  <si>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</si>
  <si>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</si>
  <si>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</si>
  <si>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</si>
  <si>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</si>
  <si>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</si>
  <si>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</si>
  <si>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</si>
  <si>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</si>
  <si>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</si>
  <si>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</si>
  <si>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</si>
  <si>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</si>
  <si>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</si>
  <si>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</si>
  <si>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</si>
  <si>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</si>
  <si>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</si>
  <si>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</si>
  <si>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</si>
  <si>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</si>
  <si>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</si>
  <si>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</si>
  <si>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</si>
  <si>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</si>
  <si>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</si>
  <si>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</si>
  <si>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</si>
  <si>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</si>
  <si>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</si>
  <si>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</si>
  <si>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</si>
  <si>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</si>
  <si>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</si>
  <si>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</si>
  <si>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</si>
  <si>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</si>
  <si>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</si>
  <si>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</si>
  <si>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</si>
  <si>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</si>
  <si>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</si>
  <si>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</si>
  <si>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</si>
  <si>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</si>
  <si>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</si>
  <si>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</si>
  <si>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</si>
  <si>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</si>
  <si>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</si>
  <si>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</si>
  <si>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</si>
  <si>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</si>
  <si>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</si>
  <si>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</si>
  <si>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</si>
  <si>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</si>
  <si>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</si>
  <si>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</si>
  <si>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</si>
  <si>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</si>
  <si>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</si>
  <si>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</si>
  <si>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</si>
  <si>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</si>
  <si>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</si>
  <si>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</si>
  <si>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</si>
  <si>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</si>
  <si>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</si>
  <si>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</si>
  <si>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</si>
  <si>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</si>
  <si>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</si>
  <si>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</si>
  <si>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</si>
  <si>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</si>
  <si>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</si>
  <si>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</si>
  <si>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</si>
  <si>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</si>
  <si>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</si>
  <si>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</si>
  <si>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</si>
  <si>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</si>
  <si>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</si>
  <si>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</si>
  <si>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</si>
  <si>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</si>
  <si>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</si>
  <si>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</si>
  <si>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</si>
  <si>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</si>
  <si>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</si>
  <si>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</si>
  <si>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</si>
  <si>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</si>
  <si>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</si>
  <si>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</si>
  <si>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</si>
  <si>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</si>
  <si>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</si>
  <si>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</si>
  <si>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</si>
  <si>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</si>
  <si>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</si>
  <si>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</si>
  <si>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</si>
  <si>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</si>
  <si>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</si>
  <si>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</si>
  <si>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</si>
  <si>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</si>
  <si>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</si>
  <si>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</si>
  <si>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</si>
  <si>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</si>
  <si>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</si>
  <si>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</si>
  <si>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</si>
  <si>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</si>
  <si>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</si>
  <si>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</si>
  <si>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</si>
  <si>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</si>
  <si>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静岡県西伊豆町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</si>
  <si>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</si>
  <si>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</si>
  <si>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</si>
  <si>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</si>
  <si>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</si>
  <si>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</si>
  <si>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</si>
  <si>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</si>
  <si>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</si>
  <si>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</si>
  <si>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</si>
  <si>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</si>
  <si>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</si>
  <si>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</si>
  <si>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</si>
  <si>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</si>
  <si>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</si>
  <si>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</si>
  <si>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</si>
  <si>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</si>
  <si>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</si>
  <si>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</si>
  <si>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</si>
  <si>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</si>
  <si>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</si>
  <si>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</si>
  <si>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</si>
  <si>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</si>
  <si>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</si>
  <si>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</si>
  <si>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</si>
  <si>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</si>
  <si>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</si>
  <si>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</si>
  <si>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</si>
  <si>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</si>
  <si>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</si>
  <si>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</si>
  <si>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</si>
  <si>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</si>
  <si>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</si>
  <si>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</si>
  <si>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</si>
  <si>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</si>
  <si>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</si>
  <si>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</si>
  <si>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</si>
  <si>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</si>
  <si>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</si>
  <si>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</si>
  <si>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</si>
  <si>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</si>
  <si>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</si>
  <si>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</si>
  <si>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</si>
  <si>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</si>
  <si>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</si>
  <si>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</si>
  <si>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</si>
  <si>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</si>
  <si>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</si>
  <si>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</si>
  <si>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</si>
  <si>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</si>
  <si>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</si>
  <si>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</si>
  <si>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</si>
  <si>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</si>
  <si>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</si>
  <si>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</si>
  <si>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</si>
  <si>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</si>
  <si>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</si>
  <si>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</si>
  <si>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</si>
  <si>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</si>
  <si>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</si>
  <si>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</si>
  <si>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</si>
  <si>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</si>
  <si>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</si>
  <si>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</si>
  <si>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</si>
  <si>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</si>
  <si>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</si>
  <si>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</si>
  <si>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</si>
  <si>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</si>
  <si>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</si>
  <si>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</si>
  <si>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</si>
  <si>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</si>
  <si>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</si>
  <si>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</si>
  <si>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</si>
  <si>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</si>
  <si>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</si>
  <si>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</si>
  <si>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</si>
  <si>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3"/>
  </si>
  <si>
    <t>平成28年度</t>
    <rPh sb="0" eb="2">
      <t>ヘイセイ</t>
    </rPh>
    <rPh sb="4" eb="6">
      <t>ネンド</t>
    </rPh>
    <phoneticPr fontId="13"/>
  </si>
  <si>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</si>
  <si>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</si>
  <si>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</si>
  <si>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</si>
  <si>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</si>
  <si>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</si>
  <si>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</si>
  <si>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</si>
  <si>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3"/>
  </si>
  <si>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</si>
  <si>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</si>
  <si>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3"/>
  </si>
  <si>
    <t>(Ｃ)－(Ｄ)</t>
    <phoneticPr fontId="5"/>
  </si>
  <si>
    <t>将来負担比率</t>
    <rPh sb="0" eb="2">
      <t>ショウライ</t>
    </rPh>
    <rPh sb="2" eb="4">
      <t>フタン</t>
    </rPh>
    <rPh sb="4" eb="6">
      <t>ヒリツ</t>
    </rPh>
    <phoneticPr fontId="13"/>
  </si>
  <si>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</si>
  <si>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</si>
  <si>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</si>
  <si>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</si>
  <si>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</si>
  <si>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</si>
  <si>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</si>
  <si>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</si>
  <si>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</si>
  <si>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</si>
  <si>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</si>
  <si>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</si>
  <si>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</si>
  <si>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</si>
  <si>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</si>
  <si>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</si>
  <si>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</si>
  <si>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</si>
  <si>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</si>
  <si>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</si>
  <si>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</si>
  <si>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</si>
  <si>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</si>
  <si>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</si>
  <si>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</si>
  <si>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</si>
  <si>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</si>
  <si>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</si>
  <si>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</si>
  <si>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</si>
  <si>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</si>
  <si>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</si>
  <si>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</si>
  <si>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</si>
  <si>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</si>
  <si>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</si>
  <si>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</si>
  <si>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</si>
  <si>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</si>
  <si>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</si>
  <si>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</si>
  <si>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</si>
  <si>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</si>
  <si>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</si>
  <si>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</si>
  <si>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</si>
  <si>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</si>
  <si>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</si>
  <si>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</si>
  <si>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</si>
  <si>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</si>
  <si>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</si>
  <si>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</si>
  <si>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</si>
  <si>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</si>
  <si>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</si>
  <si>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</si>
  <si>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</si>
  <si>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</si>
  <si>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0.12</t>
  </si>
  <si>
    <t>温泉事業会計</t>
  </si>
  <si>
    <t>水道事業会計</t>
  </si>
  <si>
    <t>一般会計</t>
  </si>
  <si>
    <t>国民健康保険特別会計</t>
  </si>
  <si>
    <t>介護保険事業特別会計</t>
  </si>
  <si>
    <t>後期高齢者医療特別会計</t>
  </si>
  <si>
    <t>その他会計（赤字）</t>
  </si>
  <si>
    <t>その他会計（黒字）</t>
  </si>
  <si>
    <t>-</t>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</si>
  <si>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</si>
  <si>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</si>
  <si>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</si>
  <si>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</si>
  <si>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静岡県市町総合事務組合</t>
    <rPh sb="0" eb="3">
      <t>シズオカケン</t>
    </rPh>
    <rPh sb="3" eb="4">
      <t>シ</t>
    </rPh>
    <rPh sb="4" eb="5">
      <t>マチ</t>
    </rPh>
    <rPh sb="5" eb="7">
      <t>ソウゴウ</t>
    </rPh>
    <rPh sb="7" eb="9">
      <t>ジム</t>
    </rPh>
    <rPh sb="9" eb="11">
      <t>クミアイ</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</si>
  <si>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</si>
  <si>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</si>
  <si>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</si>
  <si>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</si>
  <si>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</si>
  <si>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</si>
  <si>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</si>
  <si>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</si>
  <si>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</si>
  <si>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</si>
  <si>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</si>
  <si>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</si>
  <si>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</si>
  <si>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</si>
  <si>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</si>
  <si>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実質公債費比率は類似団体と比較して低い水準にあり、充当可能財源等が将来負担額を上回っている状況である。
これは、西伊豆町振興基金、財政調整基金、ふるさと応援基金などの積み立てにより充当可能基財源が増加しているためである。
今後も現在の水準を維持するため、これから控えている公共施設等の統廃合やインフラ長寿命化対策など大規模な事業計画を整理・調整し、計画的な起債に努めるとともに義務的経費の削減を中心とする行財政改革に努め、引き続き財政の健全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</si>
</sst>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30"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25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8" applyFont="1">
      <alignment vertical="center"/>
    </xf>
    <xf numFmtId="0" fontId="1" fillId="0" borderId="0" xfId="38">
      <alignment vertical="center"/>
    </xf>
    <xf numFmtId="0" fontId="4" fillId="0" borderId="0" xfId="38" applyFont="1" applyAlignment="1">
      <alignment horizontal="right" vertical="center"/>
    </xf>
    <xf numFmtId="0" fontId="6" fillId="3" borderId="1" xfId="38" applyFont="1" applyFill="1" applyBorder="1" applyAlignment="1"/>
    <xf numFmtId="0" fontId="6" fillId="3" borderId="2" xfId="38" applyFont="1" applyFill="1" applyBorder="1" applyAlignment="1">
      <alignment horizontal="right" vertical="top"/>
    </xf>
    <xf numFmtId="0" fontId="6" fillId="3" borderId="3" xfId="38" applyFont="1" applyFill="1" applyBorder="1" applyAlignment="1">
      <alignment horizontal="right" vertical="top"/>
    </xf>
    <xf numFmtId="0" fontId="6" fillId="3" borderId="17" xfId="38" applyFont="1" applyFill="1" applyBorder="1" applyAlignment="1">
      <alignment horizontal="center" vertical="center"/>
    </xf>
    <xf numFmtId="0" fontId="6" fillId="3" borderId="5" xfId="38" applyFont="1" applyFill="1" applyBorder="1" applyAlignment="1">
      <alignment horizontal="center" vertical="center"/>
    </xf>
    <xf numFmtId="0" fontId="6" fillId="3" borderId="8" xfId="38" applyFont="1" applyFill="1" applyBorder="1" applyAlignment="1">
      <alignment horizontal="center" vertical="center"/>
    </xf>
    <xf numFmtId="0" fontId="6" fillId="0" borderId="18" xfId="38" applyFont="1" applyFill="1" applyBorder="1" applyAlignment="1">
      <alignment vertical="center" wrapText="1"/>
    </xf>
    <xf numFmtId="176" fontId="6" fillId="0" borderId="19" xfId="38" applyNumberFormat="1" applyFont="1" applyFill="1" applyBorder="1" applyAlignment="1">
      <alignment horizontal="right" vertical="center"/>
    </xf>
    <xf numFmtId="176" fontId="6" fillId="0" borderId="20" xfId="38" applyNumberFormat="1" applyFont="1" applyFill="1" applyBorder="1" applyAlignment="1">
      <alignment horizontal="right" vertical="center"/>
    </xf>
    <xf numFmtId="176" fontId="6" fillId="0" borderId="21" xfId="38" applyNumberFormat="1" applyFont="1" applyFill="1" applyBorder="1" applyAlignment="1">
      <alignment horizontal="right" vertical="center"/>
    </xf>
    <xf numFmtId="0" fontId="6" fillId="0" borderId="22" xfId="38" applyFont="1" applyFill="1" applyBorder="1" applyAlignment="1">
      <alignment vertical="center"/>
    </xf>
    <xf numFmtId="176" fontId="6" fillId="0" borderId="23" xfId="38" applyNumberFormat="1" applyFont="1" applyFill="1" applyBorder="1" applyAlignment="1">
      <alignment horizontal="right" vertical="center"/>
    </xf>
    <xf numFmtId="176" fontId="6" fillId="0" borderId="24" xfId="38" applyNumberFormat="1" applyFont="1" applyFill="1" applyBorder="1" applyAlignment="1">
      <alignment horizontal="right" vertical="center"/>
    </xf>
    <xf numFmtId="176" fontId="6" fillId="0" borderId="25" xfId="38" applyNumberFormat="1" applyFont="1" applyFill="1" applyBorder="1" applyAlignment="1">
      <alignment horizontal="right" vertical="center"/>
    </xf>
    <xf numFmtId="0" fontId="6" fillId="0" borderId="9" xfId="38" applyFont="1" applyFill="1" applyBorder="1" applyAlignment="1">
      <alignment vertical="center"/>
    </xf>
    <xf numFmtId="0" fontId="6" fillId="0" borderId="13" xfId="38" applyFont="1" applyFill="1" applyBorder="1" applyAlignment="1">
      <alignment vertical="center"/>
    </xf>
    <xf numFmtId="176" fontId="6" fillId="0" borderId="14" xfId="38" applyNumberFormat="1" applyFont="1" applyFill="1" applyBorder="1" applyAlignment="1">
      <alignment horizontal="right" vertical="center"/>
    </xf>
    <xf numFmtId="176" fontId="6" fillId="0" borderId="15" xfId="38" applyNumberFormat="1" applyFont="1" applyFill="1" applyBorder="1" applyAlignment="1">
      <alignment horizontal="right" vertical="center"/>
    </xf>
    <xf numFmtId="176" fontId="6" fillId="0" borderId="16" xfId="38" applyNumberFormat="1" applyFont="1" applyFill="1" applyBorder="1" applyAlignment="1">
      <alignment horizontal="right" vertical="center"/>
    </xf>
    <xf numFmtId="0" fontId="7" fillId="0" borderId="0" xfId="38" applyFont="1" applyFill="1" applyBorder="1" applyAlignment="1"/>
    <xf numFmtId="0" fontId="7" fillId="0" borderId="0" xfId="38" applyNumberFormat="1" applyFont="1" applyFill="1" applyBorder="1" applyAlignment="1">
      <alignment vertical="center" wrapText="1"/>
    </xf>
    <xf numFmtId="0" fontId="7" fillId="0" borderId="0" xfId="38" applyNumberFormat="1" applyFont="1" applyBorder="1" applyAlignment="1">
      <alignment vertical="center" wrapText="1"/>
    </xf>
    <xf numFmtId="0" fontId="6" fillId="0" borderId="0" xfId="38"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8" xfId="23" applyFont="1" applyFill="1" applyBorder="1" applyAlignment="1">
      <alignment vertical="center"/>
    </xf>
    <xf numFmtId="0" fontId="7" fillId="0" borderId="30" xfId="23" applyFont="1" applyFill="1" applyBorder="1" applyAlignment="1">
      <alignmen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1"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2" xfId="10" applyNumberFormat="1" applyFont="1" applyBorder="1" applyAlignment="1">
      <alignment horizontal="center" vertical="center"/>
    </xf>
    <xf numFmtId="178" fontId="9" fillId="0" borderId="33"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4" xfId="10" applyNumberFormat="1" applyFont="1" applyBorder="1" applyAlignment="1">
      <alignment vertical="center"/>
    </xf>
    <xf numFmtId="0" fontId="8" fillId="0" borderId="30"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1"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0"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6" applyFill="1" applyProtection="1">
      <alignment vertical="center"/>
    </xf>
    <xf numFmtId="0" fontId="1" fillId="0" borderId="0" xfId="36"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6" applyFill="1" applyAlignment="1" applyProtection="1">
      <alignment vertical="center"/>
    </xf>
    <xf numFmtId="0" fontId="1" fillId="0" borderId="0" xfId="36"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6" applyFont="1" applyFill="1" applyProtection="1">
      <alignment vertical="center"/>
    </xf>
    <xf numFmtId="0" fontId="26" fillId="0" borderId="0" xfId="36"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6"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2"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6" applyFont="1" applyFill="1" applyProtection="1">
      <alignment vertical="center"/>
    </xf>
    <xf numFmtId="0" fontId="1" fillId="0" borderId="0" xfId="36">
      <alignment vertical="center"/>
    </xf>
    <xf numFmtId="0" fontId="8" fillId="4" borderId="0" xfId="10" applyFill="1" applyProtection="1">
      <protection hidden="1"/>
    </xf>
    <xf numFmtId="0" fontId="8" fillId="4" borderId="0" xfId="10" applyFill="1"/>
    <xf numFmtId="0" fontId="1" fillId="0" borderId="0" xfId="32" applyFont="1" applyFill="1">
      <alignment vertical="center"/>
    </xf>
    <xf numFmtId="0" fontId="1" fillId="0" borderId="0" xfId="32" applyFont="1" applyFill="1" applyBorder="1">
      <alignment vertical="center"/>
    </xf>
    <xf numFmtId="0" fontId="25" fillId="0" borderId="28" xfId="32" applyFont="1" applyFill="1" applyBorder="1">
      <alignment vertical="center"/>
    </xf>
    <xf numFmtId="0" fontId="1" fillId="0" borderId="45" xfId="32" applyFont="1" applyFill="1" applyBorder="1">
      <alignment vertical="center"/>
    </xf>
    <xf numFmtId="0" fontId="1" fillId="0" borderId="31" xfId="32" applyFont="1" applyFill="1" applyBorder="1">
      <alignment vertical="center"/>
    </xf>
    <xf numFmtId="0" fontId="1" fillId="0" borderId="54" xfId="32" applyFont="1" applyFill="1" applyBorder="1">
      <alignment vertical="center"/>
    </xf>
    <xf numFmtId="178" fontId="3" fillId="0" borderId="0" xfId="32" applyNumberFormat="1" applyFont="1" applyFill="1" applyBorder="1">
      <alignment vertical="center"/>
    </xf>
    <xf numFmtId="0" fontId="1" fillId="0" borderId="61" xfId="32" applyFont="1" applyFill="1" applyBorder="1">
      <alignment vertical="center"/>
    </xf>
    <xf numFmtId="0" fontId="1" fillId="4" borderId="28" xfId="32" applyFont="1" applyFill="1" applyBorder="1">
      <alignment vertical="center"/>
    </xf>
    <xf numFmtId="0" fontId="1" fillId="4" borderId="45" xfId="32" applyFont="1" applyFill="1" applyBorder="1">
      <alignment vertical="center"/>
    </xf>
    <xf numFmtId="0" fontId="1" fillId="4" borderId="31" xfId="32" applyFont="1" applyFill="1" applyBorder="1">
      <alignment vertical="center"/>
    </xf>
    <xf numFmtId="0" fontId="1" fillId="4" borderId="27" xfId="32" applyFont="1" applyFill="1" applyBorder="1">
      <alignment vertical="center"/>
    </xf>
    <xf numFmtId="0" fontId="1" fillId="4" borderId="32" xfId="32" applyFont="1" applyFill="1" applyBorder="1">
      <alignment vertical="center"/>
    </xf>
    <xf numFmtId="0" fontId="1" fillId="4" borderId="33" xfId="32" applyFont="1" applyFill="1" applyBorder="1">
      <alignment vertical="center"/>
    </xf>
    <xf numFmtId="178" fontId="3" fillId="4" borderId="26" xfId="32" applyNumberFormat="1" applyFont="1" applyFill="1" applyBorder="1">
      <alignment vertical="center"/>
    </xf>
    <xf numFmtId="178" fontId="3" fillId="4" borderId="37" xfId="32" applyNumberFormat="1" applyFont="1" applyFill="1" applyBorder="1">
      <alignment vertical="center"/>
    </xf>
    <xf numFmtId="178" fontId="3" fillId="4" borderId="34" xfId="32" applyNumberFormat="1" applyFont="1" applyFill="1" applyBorder="1">
      <alignment vertical="center"/>
    </xf>
    <xf numFmtId="178" fontId="3" fillId="4" borderId="24" xfId="32" applyNumberFormat="1" applyFont="1" applyFill="1" applyBorder="1" applyAlignment="1">
      <alignment horizontal="center" vertical="center"/>
    </xf>
    <xf numFmtId="178" fontId="13" fillId="4" borderId="62" xfId="32" applyNumberFormat="1" applyFont="1" applyFill="1" applyBorder="1" applyAlignment="1">
      <alignment horizontal="center" vertical="center"/>
    </xf>
    <xf numFmtId="178" fontId="3" fillId="4" borderId="35" xfId="32" applyNumberFormat="1" applyFont="1" applyFill="1" applyBorder="1" applyAlignment="1">
      <alignment horizontal="center" vertical="center"/>
    </xf>
    <xf numFmtId="177" fontId="3" fillId="4" borderId="30" xfId="33" applyNumberFormat="1" applyFont="1" applyFill="1" applyBorder="1" applyAlignment="1">
      <alignment horizontal="right" vertical="center" wrapText="1"/>
    </xf>
    <xf numFmtId="177" fontId="3" fillId="4" borderId="30" xfId="33" applyNumberFormat="1" applyFont="1" applyFill="1" applyBorder="1" applyAlignment="1">
      <alignment horizontal="right" vertical="center"/>
    </xf>
    <xf numFmtId="177" fontId="3" fillId="4" borderId="26" xfId="33" applyNumberFormat="1" applyFont="1" applyFill="1" applyBorder="1" applyAlignment="1">
      <alignment horizontal="right" vertical="center"/>
    </xf>
    <xf numFmtId="188" fontId="3" fillId="4" borderId="63" xfId="33" applyNumberFormat="1" applyFont="1" applyFill="1" applyBorder="1" applyAlignment="1">
      <alignment horizontal="right" vertical="center"/>
    </xf>
    <xf numFmtId="177" fontId="3" fillId="4" borderId="24" xfId="33" applyNumberFormat="1" applyFont="1" applyFill="1" applyBorder="1" applyAlignment="1">
      <alignment horizontal="right" vertical="center" wrapText="1"/>
    </xf>
    <xf numFmtId="177" fontId="3" fillId="4" borderId="24" xfId="33" applyNumberFormat="1" applyFont="1" applyFill="1" applyBorder="1" applyAlignment="1">
      <alignment horizontal="right" vertical="center"/>
    </xf>
    <xf numFmtId="177" fontId="3" fillId="4" borderId="27" xfId="33" applyNumberFormat="1" applyFont="1" applyFill="1" applyBorder="1" applyAlignment="1">
      <alignment horizontal="right" vertical="center"/>
    </xf>
    <xf numFmtId="188" fontId="3" fillId="4" borderId="35" xfId="33" applyNumberFormat="1" applyFont="1" applyFill="1" applyBorder="1" applyAlignment="1">
      <alignment horizontal="right" vertical="center"/>
    </xf>
    <xf numFmtId="190" fontId="3" fillId="0" borderId="0" xfId="32" applyNumberFormat="1" applyFont="1" applyFill="1" applyBorder="1">
      <alignment vertical="center"/>
    </xf>
    <xf numFmtId="178" fontId="3" fillId="0" borderId="27" xfId="32" applyNumberFormat="1" applyFont="1" applyFill="1" applyBorder="1">
      <alignment vertical="center"/>
    </xf>
    <xf numFmtId="178" fontId="3" fillId="0" borderId="32" xfId="32" applyNumberFormat="1" applyFont="1" applyFill="1" applyBorder="1">
      <alignment vertical="center"/>
    </xf>
    <xf numFmtId="178" fontId="3" fillId="0" borderId="33" xfId="32" applyNumberFormat="1" applyFont="1" applyFill="1" applyBorder="1">
      <alignment vertical="center"/>
    </xf>
    <xf numFmtId="178" fontId="3" fillId="0" borderId="24" xfId="32" applyNumberFormat="1" applyFont="1" applyFill="1" applyBorder="1" applyAlignment="1">
      <alignment horizontal="center" vertical="center"/>
    </xf>
    <xf numFmtId="178" fontId="3" fillId="0" borderId="62" xfId="32" applyNumberFormat="1" applyFont="1" applyFill="1" applyBorder="1" applyAlignment="1">
      <alignment horizontal="center" vertical="center"/>
    </xf>
    <xf numFmtId="178" fontId="3" fillId="0" borderId="35" xfId="32" applyNumberFormat="1" applyFont="1" applyFill="1" applyBorder="1" applyAlignment="1">
      <alignment horizontal="center" vertical="center"/>
    </xf>
    <xf numFmtId="178" fontId="3" fillId="0" borderId="0" xfId="32" applyNumberFormat="1" applyFont="1" applyFill="1" applyBorder="1" applyAlignment="1">
      <alignment horizontal="center" vertical="center"/>
    </xf>
    <xf numFmtId="178" fontId="3" fillId="0" borderId="54" xfId="32" applyNumberFormat="1" applyFont="1" applyFill="1" applyBorder="1">
      <alignment vertical="center"/>
    </xf>
    <xf numFmtId="191" fontId="9" fillId="0" borderId="24" xfId="32" applyNumberFormat="1" applyFont="1" applyFill="1" applyBorder="1" applyAlignment="1">
      <alignment horizontal="right" vertical="center" shrinkToFit="1"/>
    </xf>
    <xf numFmtId="191" fontId="9" fillId="0" borderId="62" xfId="32" applyNumberFormat="1" applyFont="1" applyFill="1" applyBorder="1" applyAlignment="1">
      <alignment horizontal="right" vertical="center" shrinkToFit="1"/>
    </xf>
    <xf numFmtId="191" fontId="3" fillId="0" borderId="35" xfId="32" applyNumberFormat="1" applyFont="1" applyFill="1" applyBorder="1" applyAlignment="1">
      <alignment horizontal="right" vertical="center" shrinkToFit="1"/>
    </xf>
    <xf numFmtId="178" fontId="3" fillId="0" borderId="61" xfId="32" applyNumberFormat="1" applyFont="1" applyFill="1" applyBorder="1">
      <alignment vertical="center"/>
    </xf>
    <xf numFmtId="178" fontId="3" fillId="0" borderId="0" xfId="32" applyNumberFormat="1" applyFont="1" applyFill="1">
      <alignment vertical="center"/>
    </xf>
    <xf numFmtId="188" fontId="9" fillId="0" borderId="24" xfId="32" applyNumberFormat="1" applyFont="1" applyFill="1" applyBorder="1" applyAlignment="1">
      <alignment horizontal="right" vertical="center" shrinkToFit="1"/>
    </xf>
    <xf numFmtId="188" fontId="9" fillId="0" borderId="62" xfId="32" applyNumberFormat="1" applyFont="1" applyFill="1" applyBorder="1" applyAlignment="1">
      <alignment horizontal="right" vertical="center" shrinkToFit="1"/>
    </xf>
    <xf numFmtId="188" fontId="3" fillId="0" borderId="35" xfId="32" applyNumberFormat="1" applyFont="1" applyFill="1" applyBorder="1" applyAlignment="1">
      <alignment horizontal="right" vertical="center" shrinkToFit="1"/>
    </xf>
    <xf numFmtId="178" fontId="3" fillId="0" borderId="26" xfId="32" applyNumberFormat="1" applyFont="1" applyFill="1" applyBorder="1">
      <alignment vertical="center"/>
    </xf>
    <xf numFmtId="178" fontId="3" fillId="0" borderId="37" xfId="32" applyNumberFormat="1" applyFont="1" applyFill="1" applyBorder="1">
      <alignment vertical="center"/>
    </xf>
    <xf numFmtId="190" fontId="3" fillId="0" borderId="37" xfId="32" applyNumberFormat="1" applyFont="1" applyFill="1" applyBorder="1">
      <alignment vertical="center"/>
    </xf>
    <xf numFmtId="178" fontId="3" fillId="0" borderId="34" xfId="32" applyNumberFormat="1" applyFont="1" applyFill="1" applyBorder="1">
      <alignment vertical="center"/>
    </xf>
    <xf numFmtId="0" fontId="1" fillId="0" borderId="31" xfId="32" applyFont="1" applyFill="1" applyBorder="1" applyAlignment="1"/>
    <xf numFmtId="0" fontId="1" fillId="0" borderId="61" xfId="32" applyFont="1" applyFill="1" applyBorder="1" applyAlignment="1"/>
    <xf numFmtId="177" fontId="3" fillId="4" borderId="24" xfId="32" applyNumberFormat="1" applyFont="1" applyFill="1" applyBorder="1" applyAlignment="1">
      <alignment horizontal="right" vertical="center"/>
    </xf>
    <xf numFmtId="177" fontId="3" fillId="4" borderId="62"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77" fontId="3" fillId="0" borderId="24" xfId="32" applyNumberFormat="1" applyFont="1" applyFill="1" applyBorder="1" applyAlignment="1">
      <alignment horizontal="right" vertical="center"/>
    </xf>
    <xf numFmtId="177" fontId="3" fillId="0" borderId="62" xfId="32" applyNumberFormat="1" applyFont="1" applyFill="1" applyBorder="1" applyAlignment="1">
      <alignment horizontal="right" vertical="center"/>
    </xf>
    <xf numFmtId="188" fontId="3" fillId="0" borderId="35"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62" xfId="32" applyNumberFormat="1" applyFont="1" applyFill="1" applyBorder="1" applyAlignment="1">
      <alignment horizontal="right" vertical="center" wrapText="1"/>
    </xf>
    <xf numFmtId="188" fontId="3" fillId="4" borderId="35" xfId="32" applyNumberFormat="1" applyFont="1" applyFill="1" applyBorder="1" applyAlignment="1">
      <alignment horizontal="right" vertical="center" wrapText="1"/>
    </xf>
    <xf numFmtId="0" fontId="3" fillId="0" borderId="0" xfId="32" applyFont="1" applyFill="1" applyBorder="1" applyAlignment="1"/>
    <xf numFmtId="0" fontId="1" fillId="0" borderId="0" xfId="32" applyFont="1" applyFill="1" applyBorder="1" applyAlignment="1"/>
    <xf numFmtId="190" fontId="3" fillId="0" borderId="45" xfId="32" applyNumberFormat="1" applyFont="1" applyFill="1" applyBorder="1">
      <alignment vertical="center"/>
    </xf>
    <xf numFmtId="0" fontId="1" fillId="0" borderId="37" xfId="32" applyFont="1" applyFill="1" applyBorder="1">
      <alignment vertical="center"/>
    </xf>
    <xf numFmtId="0" fontId="25" fillId="0" borderId="54" xfId="32" applyFont="1" applyFill="1" applyBorder="1">
      <alignment vertical="center"/>
    </xf>
    <xf numFmtId="0" fontId="1" fillId="0" borderId="37" xfId="33" applyFont="1" applyFill="1" applyBorder="1">
      <alignment vertical="center"/>
    </xf>
    <xf numFmtId="190" fontId="3" fillId="0" borderId="37" xfId="33" applyNumberFormat="1" applyFont="1" applyFill="1" applyBorder="1">
      <alignment vertical="center"/>
    </xf>
    <xf numFmtId="178" fontId="9" fillId="0" borderId="28" xfId="34" applyNumberFormat="1" applyFont="1" applyBorder="1" applyAlignment="1">
      <alignment vertical="center"/>
    </xf>
    <xf numFmtId="178" fontId="9" fillId="0" borderId="31" xfId="34" applyNumberFormat="1" applyFont="1" applyBorder="1" applyAlignment="1">
      <alignment vertical="center"/>
    </xf>
    <xf numFmtId="178" fontId="9" fillId="0" borderId="26" xfId="34" applyNumberFormat="1" applyFont="1" applyBorder="1" applyAlignment="1">
      <alignment vertical="center"/>
    </xf>
    <xf numFmtId="178" fontId="9" fillId="0" borderId="34" xfId="34" applyNumberFormat="1" applyFont="1" applyBorder="1" applyAlignment="1">
      <alignment vertical="center"/>
    </xf>
    <xf numFmtId="178" fontId="9" fillId="0" borderId="28" xfId="34" applyNumberFormat="1" applyFont="1" applyBorder="1" applyAlignment="1">
      <alignment horizontal="center" vertical="center"/>
    </xf>
    <xf numFmtId="178" fontId="9" fillId="0" borderId="35" xfId="34" applyNumberFormat="1" applyFont="1" applyBorder="1" applyAlignment="1">
      <alignment horizontal="center" vertical="center" wrapText="1"/>
    </xf>
    <xf numFmtId="178" fontId="12" fillId="0" borderId="36" xfId="34" applyNumberFormat="1" applyFont="1" applyBorder="1" applyAlignment="1">
      <alignment horizontal="center" vertical="center"/>
    </xf>
    <xf numFmtId="178" fontId="9" fillId="0" borderId="37" xfId="34" applyNumberFormat="1" applyFont="1" applyBorder="1" applyAlignment="1">
      <alignment horizontal="center" vertical="center" wrapText="1"/>
    </xf>
    <xf numFmtId="178" fontId="9" fillId="0" borderId="24" xfId="34" applyNumberFormat="1" applyFont="1" applyBorder="1" applyAlignment="1">
      <alignment horizontal="center" vertical="center"/>
    </xf>
    <xf numFmtId="177" fontId="9" fillId="0" borderId="11" xfId="35" applyNumberFormat="1" applyFont="1" applyFill="1" applyBorder="1" applyAlignment="1">
      <alignment horizontal="right" vertical="center"/>
    </xf>
    <xf numFmtId="177" fontId="9" fillId="0" borderId="28" xfId="35" applyNumberFormat="1" applyFont="1" applyFill="1" applyBorder="1" applyAlignment="1">
      <alignment horizontal="right" vertical="center"/>
    </xf>
    <xf numFmtId="188" fontId="9" fillId="0" borderId="38" xfId="35" applyNumberFormat="1" applyFont="1" applyFill="1" applyBorder="1" applyAlignment="1">
      <alignment horizontal="right" vertical="center"/>
    </xf>
    <xf numFmtId="177" fontId="9" fillId="0" borderId="36" xfId="35" applyNumberFormat="1" applyFont="1" applyFill="1" applyBorder="1" applyAlignment="1">
      <alignment horizontal="right" vertical="center"/>
    </xf>
    <xf numFmtId="188" fontId="9" fillId="0" borderId="39" xfId="35" applyNumberFormat="1" applyFont="1" applyFill="1" applyBorder="1" applyAlignment="1">
      <alignment horizontal="right" vertical="center"/>
    </xf>
    <xf numFmtId="188" fontId="9" fillId="0" borderId="11" xfId="35" applyNumberFormat="1" applyFont="1" applyBorder="1" applyAlignment="1">
      <alignment horizontal="right" vertical="center"/>
    </xf>
    <xf numFmtId="178" fontId="9" fillId="0" borderId="26" xfId="34" applyNumberFormat="1" applyFont="1" applyBorder="1" applyAlignment="1">
      <alignment horizontal="center" vertical="center"/>
    </xf>
    <xf numFmtId="178" fontId="9" fillId="0" borderId="40" xfId="34" applyNumberFormat="1" applyFont="1" applyBorder="1" applyAlignment="1">
      <alignment horizontal="center" vertical="center"/>
    </xf>
    <xf numFmtId="177" fontId="9" fillId="0" borderId="41" xfId="35" applyNumberFormat="1" applyFont="1" applyFill="1" applyBorder="1" applyAlignment="1">
      <alignment horizontal="right" vertical="center"/>
    </xf>
    <xf numFmtId="177" fontId="9" fillId="0" borderId="42" xfId="35" applyNumberFormat="1" applyFont="1" applyFill="1" applyBorder="1" applyAlignment="1">
      <alignment horizontal="right" vertical="center"/>
    </xf>
    <xf numFmtId="188" fontId="9" fillId="0" borderId="40" xfId="35" applyNumberFormat="1" applyFont="1" applyFill="1" applyBorder="1" applyAlignment="1">
      <alignment horizontal="right" vertical="center"/>
    </xf>
    <xf numFmtId="177" fontId="9" fillId="0" borderId="43" xfId="35" applyNumberFormat="1" applyFont="1" applyFill="1" applyBorder="1" applyAlignment="1">
      <alignment horizontal="right" vertical="center"/>
    </xf>
    <xf numFmtId="188" fontId="9" fillId="0" borderId="44" xfId="35" applyNumberFormat="1" applyFont="1" applyFill="1" applyBorder="1" applyAlignment="1">
      <alignment horizontal="right" vertical="center"/>
    </xf>
    <xf numFmtId="188" fontId="9" fillId="0" borderId="41" xfId="35" applyNumberFormat="1" applyFont="1" applyBorder="1" applyAlignment="1">
      <alignment horizontal="right" vertical="center"/>
    </xf>
    <xf numFmtId="177" fontId="9" fillId="0" borderId="41" xfId="35" applyNumberFormat="1" applyFont="1" applyFill="1" applyBorder="1" applyAlignment="1">
      <alignment horizontal="right" vertical="center" wrapText="1"/>
    </xf>
    <xf numFmtId="178" fontId="9" fillId="0" borderId="31" xfId="34" applyNumberFormat="1" applyFont="1" applyBorder="1" applyAlignment="1">
      <alignment horizontal="center" vertical="center"/>
    </xf>
    <xf numFmtId="177" fontId="9" fillId="0" borderId="11" xfId="35" applyNumberFormat="1" applyFont="1" applyBorder="1" applyAlignment="1">
      <alignment horizontal="right" vertical="center"/>
    </xf>
    <xf numFmtId="177" fontId="9" fillId="0" borderId="28" xfId="35" applyNumberFormat="1" applyFont="1" applyBorder="1" applyAlignment="1">
      <alignment horizontal="right" vertical="center"/>
    </xf>
    <xf numFmtId="188" fontId="9" fillId="0" borderId="38" xfId="35" applyNumberFormat="1" applyFont="1" applyBorder="1" applyAlignment="1">
      <alignment horizontal="right" vertical="center"/>
    </xf>
    <xf numFmtId="177" fontId="9" fillId="0" borderId="36" xfId="35" applyNumberFormat="1" applyFont="1" applyBorder="1" applyAlignment="1">
      <alignment horizontal="right" vertical="center"/>
    </xf>
    <xf numFmtId="188" fontId="9" fillId="0" borderId="45" xfId="35" applyNumberFormat="1" applyFont="1" applyBorder="1" applyAlignment="1">
      <alignment horizontal="right" vertical="center"/>
    </xf>
    <xf numFmtId="0" fontId="1" fillId="0" borderId="26" xfId="32" applyFont="1" applyFill="1" applyBorder="1">
      <alignment vertical="center"/>
    </xf>
    <xf numFmtId="0" fontId="1" fillId="0" borderId="34" xfId="32" applyFont="1" applyFill="1" applyBorder="1">
      <alignment vertical="center"/>
    </xf>
    <xf numFmtId="0" fontId="8" fillId="4" borderId="0" xfId="10" applyFont="1" applyFill="1"/>
    <xf numFmtId="0" fontId="8" fillId="4" borderId="0" xfId="10" applyFont="1" applyFill="1" applyAlignment="1" applyProtection="1">
      <protection hidden="1"/>
    </xf>
    <xf numFmtId="0" fontId="29" fillId="4" borderId="0" xfId="10" applyFont="1" applyFill="1"/>
    <xf numFmtId="0" fontId="8" fillId="4" borderId="0" xfId="10" applyFont="1" applyFill="1" applyProtection="1">
      <protection hidden="1"/>
    </xf>
    <xf numFmtId="0" fontId="1" fillId="0" borderId="28" xfId="32" applyFont="1" applyFill="1" applyBorder="1">
      <alignment vertical="center"/>
    </xf>
    <xf numFmtId="190" fontId="1" fillId="0" borderId="45" xfId="32" applyNumberFormat="1" applyFont="1" applyFill="1" applyBorder="1">
      <alignment vertical="center"/>
    </xf>
    <xf numFmtId="0" fontId="1" fillId="0" borderId="32" xfId="32" applyFont="1" applyFill="1" applyBorder="1">
      <alignment vertical="center"/>
    </xf>
    <xf numFmtId="178" fontId="31" fillId="0" borderId="0" xfId="32" applyNumberFormat="1" applyFont="1" applyFill="1" applyBorder="1">
      <alignment vertical="center"/>
    </xf>
    <xf numFmtId="178" fontId="1" fillId="0" borderId="0" xfId="32" applyNumberFormat="1" applyFont="1" applyFill="1" applyBorder="1">
      <alignment vertical="center"/>
    </xf>
    <xf numFmtId="179" fontId="1" fillId="4" borderId="0" xfId="33" applyNumberFormat="1" applyFont="1" applyFill="1" applyBorder="1" applyAlignment="1">
      <alignment vertical="center" wrapText="1"/>
    </xf>
    <xf numFmtId="179" fontId="1" fillId="4" borderId="24" xfId="33" applyNumberFormat="1" applyFont="1" applyFill="1" applyBorder="1" applyAlignment="1">
      <alignment horizontal="center" vertical="center" wrapText="1"/>
    </xf>
    <xf numFmtId="178" fontId="1" fillId="0" borderId="0" xfId="32" applyNumberFormat="1" applyFont="1" applyFill="1">
      <alignment vertical="center"/>
    </xf>
    <xf numFmtId="178" fontId="1" fillId="0" borderId="54" xfId="32" applyNumberFormat="1" applyFont="1" applyFill="1" applyBorder="1">
      <alignment vertical="center"/>
    </xf>
    <xf numFmtId="178" fontId="1" fillId="0" borderId="61" xfId="32" applyNumberFormat="1" applyFont="1" applyFill="1" applyBorder="1">
      <alignment vertical="center"/>
    </xf>
    <xf numFmtId="192" fontId="1" fillId="0" borderId="0" xfId="32" applyNumberFormat="1" applyFont="1" applyFill="1" applyBorder="1">
      <alignment vertical="center"/>
    </xf>
    <xf numFmtId="178" fontId="1" fillId="0" borderId="26" xfId="32" applyNumberFormat="1" applyFont="1" applyFill="1" applyBorder="1">
      <alignment vertical="center"/>
    </xf>
    <xf numFmtId="178" fontId="1" fillId="0" borderId="37" xfId="32" applyNumberFormat="1" applyFont="1" applyFill="1" applyBorder="1">
      <alignment vertical="center"/>
    </xf>
    <xf numFmtId="190" fontId="1" fillId="0" borderId="37" xfId="32" applyNumberFormat="1" applyFont="1" applyFill="1" applyBorder="1">
      <alignment vertical="center"/>
    </xf>
    <xf numFmtId="178" fontId="1" fillId="0" borderId="34" xfId="32" applyNumberFormat="1" applyFont="1" applyFill="1" applyBorder="1">
      <alignment vertical="center"/>
    </xf>
    <xf numFmtId="178" fontId="8" fillId="0" borderId="0" xfId="34" applyNumberFormat="1" applyFont="1" applyBorder="1" applyAlignment="1">
      <alignment vertical="center"/>
    </xf>
    <xf numFmtId="177" fontId="8" fillId="0" borderId="0" xfId="35" applyNumberFormat="1" applyFont="1" applyFill="1" applyBorder="1" applyAlignment="1">
      <alignment horizontal="right" vertical="center"/>
    </xf>
    <xf numFmtId="188" fontId="8" fillId="0" borderId="0" xfId="35" applyNumberFormat="1" applyFont="1" applyFill="1" applyBorder="1" applyAlignment="1">
      <alignment horizontal="right" vertical="center"/>
    </xf>
    <xf numFmtId="188" fontId="8" fillId="0" borderId="0" xfId="35" applyNumberFormat="1" applyFont="1" applyBorder="1" applyAlignment="1">
      <alignment horizontal="right" vertical="center"/>
    </xf>
    <xf numFmtId="178" fontId="1" fillId="4" borderId="0" xfId="32" applyNumberFormat="1" applyFont="1" applyFill="1" applyBorder="1" applyAlignment="1">
      <alignment vertical="center" wrapText="1"/>
    </xf>
    <xf numFmtId="178" fontId="8" fillId="0" borderId="0" xfId="34" applyNumberFormat="1" applyFont="1" applyBorder="1" applyAlignment="1">
      <alignment horizontal="center" vertical="center"/>
    </xf>
    <xf numFmtId="188" fontId="1" fillId="0" borderId="0" xfId="32" applyNumberFormat="1" applyFont="1" applyFill="1" applyBorder="1">
      <alignment vertical="center"/>
    </xf>
    <xf numFmtId="0" fontId="32" fillId="0" borderId="0" xfId="31" applyFont="1" applyAlignment="1">
      <alignment vertical="center"/>
    </xf>
    <xf numFmtId="180" fontId="1" fillId="0" borderId="0" xfId="32" applyNumberFormat="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2" xfId="27" applyFont="1" applyFill="1" applyBorder="1" applyAlignment="1">
      <alignment vertical="center"/>
    </xf>
    <xf numFmtId="0" fontId="13" fillId="0" borderId="33"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33"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1"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4"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1"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1" xfId="27" applyFont="1" applyFill="1" applyBorder="1" applyAlignment="1">
      <alignment horizontal="center" vertical="center" wrapText="1"/>
    </xf>
    <xf numFmtId="0" fontId="18" fillId="0" borderId="34"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4" xfId="27" applyFont="1" applyFill="1" applyBorder="1" applyAlignment="1">
      <alignment horizontal="center" vertical="center" textRotation="255"/>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9" fillId="0" borderId="32" xfId="27" applyFont="1" applyFill="1" applyBorder="1">
      <alignment vertical="center"/>
    </xf>
    <xf numFmtId="0" fontId="19" fillId="0" borderId="33" xfId="27" applyFont="1" applyFill="1" applyBorder="1">
      <alignment vertical="center"/>
    </xf>
    <xf numFmtId="0" fontId="13" fillId="0" borderId="27"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1"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33"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1"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2"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2" xfId="27" applyFont="1" applyFill="1" applyBorder="1" applyAlignment="1">
      <alignment vertical="center"/>
    </xf>
    <xf numFmtId="0" fontId="12" fillId="0" borderId="33"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4"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4"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1"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4" xfId="17" applyFont="1" applyBorder="1" applyAlignment="1">
      <alignment horizontal="center" vertical="center" textRotation="255"/>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4" xfId="17" applyFont="1" applyFill="1" applyBorder="1">
      <alignment vertical="center"/>
    </xf>
    <xf numFmtId="178" fontId="13" fillId="0" borderId="37" xfId="17" applyNumberFormat="1" applyFont="1" applyFill="1" applyBorder="1" applyAlignment="1">
      <alignment horizontal="right" vertical="center"/>
    </xf>
    <xf numFmtId="0" fontId="1" fillId="0" borderId="34" xfId="17" applyFill="1" applyBorder="1" applyAlignment="1">
      <alignment horizontal="right" vertical="center"/>
    </xf>
    <xf numFmtId="178" fontId="13" fillId="0" borderId="34"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4"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1"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1" xfId="17" applyFont="1" applyFill="1" applyBorder="1">
      <alignment vertical="center"/>
    </xf>
    <xf numFmtId="0" fontId="13" fillId="0" borderId="27" xfId="17" applyFont="1" applyBorder="1" applyAlignment="1">
      <alignment horizontal="center" vertical="center"/>
    </xf>
    <xf numFmtId="0" fontId="13" fillId="0" borderId="32" xfId="17" applyFont="1" applyBorder="1" applyAlignment="1">
      <alignment horizontal="center" vertical="center"/>
    </xf>
    <xf numFmtId="0" fontId="13" fillId="0" borderId="33"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1"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1"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4" xfId="17" applyFont="1" applyFill="1" applyBorder="1" applyAlignment="1">
      <alignment horizontal="center" vertical="center" textRotation="255"/>
    </xf>
    <xf numFmtId="0" fontId="1" fillId="0" borderId="32" xfId="17" applyBorder="1" applyAlignment="1">
      <alignment horizontal="center" vertical="center"/>
    </xf>
    <xf numFmtId="0" fontId="1" fillId="0" borderId="33" xfId="17" applyBorder="1" applyAlignment="1">
      <alignment horizontal="center"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1" xfId="17" applyFont="1" applyBorder="1">
      <alignment vertical="center"/>
    </xf>
    <xf numFmtId="178" fontId="13" fillId="0" borderId="96"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1" xfId="17" applyNumberFormat="1" applyFont="1" applyFill="1" applyBorder="1" applyAlignment="1">
      <alignment horizontal="right" vertical="center"/>
    </xf>
    <xf numFmtId="0" fontId="8" fillId="0" borderId="0" xfId="10" applyAlignment="1">
      <alignmen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33"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2" xfId="17" applyFont="1" applyFill="1" applyBorder="1" applyAlignment="1">
      <alignment horizontal="center" vertical="center"/>
    </xf>
    <xf numFmtId="0" fontId="18" fillId="0" borderId="33" xfId="17"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7" applyNumberFormat="1" applyFont="1" applyFill="1" applyBorder="1" applyAlignment="1" applyProtection="1">
      <alignment horizontal="right" vertical="center" shrinkToFit="1"/>
    </xf>
    <xf numFmtId="188" fontId="25" fillId="4" borderId="82" xfId="37" applyNumberFormat="1" applyFont="1" applyFill="1" applyBorder="1" applyAlignment="1" applyProtection="1">
      <alignment horizontal="right" vertical="center" shrinkToFit="1"/>
    </xf>
    <xf numFmtId="188" fontId="25" fillId="4" borderId="180" xfId="37" applyNumberFormat="1" applyFont="1" applyFill="1" applyBorder="1" applyAlignment="1" applyProtection="1">
      <alignment horizontal="right" vertical="center" shrinkToFit="1"/>
    </xf>
    <xf numFmtId="188" fontId="25" fillId="4" borderId="166" xfId="37" applyNumberFormat="1" applyFont="1" applyFill="1" applyBorder="1" applyAlignment="1" applyProtection="1">
      <alignment horizontal="right" vertical="center" shrinkToFit="1"/>
    </xf>
    <xf numFmtId="188" fontId="25" fillId="4" borderId="167" xfId="37" applyNumberFormat="1" applyFont="1" applyFill="1" applyBorder="1" applyAlignment="1" applyProtection="1">
      <alignment horizontal="right" vertical="center" shrinkToFit="1"/>
    </xf>
    <xf numFmtId="188" fontId="25" fillId="4" borderId="181" xfId="37"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9" fontId="25" fillId="4" borderId="73" xfId="37" applyNumberFormat="1" applyFont="1" applyFill="1" applyBorder="1" applyAlignment="1" applyProtection="1">
      <alignment horizontal="right" vertical="center" shrinkToFit="1"/>
    </xf>
    <xf numFmtId="189" fontId="25" fillId="4" borderId="51" xfId="37" applyNumberFormat="1" applyFont="1" applyFill="1" applyBorder="1" applyAlignment="1" applyProtection="1">
      <alignment horizontal="right" vertical="center" shrinkToFit="1"/>
    </xf>
    <xf numFmtId="189" fontId="25" fillId="4" borderId="72" xfId="37" applyNumberFormat="1" applyFont="1" applyFill="1" applyBorder="1" applyAlignment="1" applyProtection="1">
      <alignment horizontal="right" vertical="center" shrinkToFit="1"/>
    </xf>
    <xf numFmtId="189" fontId="25" fillId="4" borderId="182" xfId="37" applyNumberFormat="1" applyFont="1" applyFill="1" applyBorder="1" applyAlignment="1" applyProtection="1">
      <alignment horizontal="right" vertical="center" shrinkToFit="1"/>
    </xf>
    <xf numFmtId="189" fontId="25" fillId="4" borderId="183" xfId="37" applyNumberFormat="1" applyFont="1" applyFill="1" applyBorder="1" applyAlignment="1" applyProtection="1">
      <alignment horizontal="right" vertical="center" shrinkToFit="1"/>
    </xf>
    <xf numFmtId="189" fontId="25" fillId="4" borderId="184"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188" fontId="25" fillId="4" borderId="27" xfId="37" applyNumberFormat="1" applyFont="1" applyFill="1" applyBorder="1" applyAlignment="1" applyProtection="1">
      <alignment horizontal="right" vertical="center" shrinkToFit="1"/>
    </xf>
    <xf numFmtId="188" fontId="25" fillId="4" borderId="32" xfId="37" applyNumberFormat="1" applyFont="1" applyFill="1" applyBorder="1" applyAlignment="1" applyProtection="1">
      <alignment horizontal="right" vertical="center" shrinkToFit="1"/>
    </xf>
    <xf numFmtId="188" fontId="25" fillId="4" borderId="158" xfId="37" applyNumberFormat="1" applyFont="1" applyFill="1" applyBorder="1" applyAlignment="1" applyProtection="1">
      <alignment horizontal="right" vertical="center" shrinkToFit="1"/>
    </xf>
    <xf numFmtId="188" fontId="25" fillId="4" borderId="159" xfId="37" applyNumberFormat="1" applyFont="1" applyFill="1" applyBorder="1" applyAlignment="1" applyProtection="1">
      <alignment horizontal="right" vertical="center" shrinkToFit="1"/>
    </xf>
    <xf numFmtId="188" fontId="25" fillId="4" borderId="160" xfId="37" applyNumberFormat="1" applyFont="1" applyFill="1" applyBorder="1" applyAlignment="1" applyProtection="1">
      <alignment horizontal="right" vertical="center" shrinkToFit="1"/>
    </xf>
    <xf numFmtId="188" fontId="25" fillId="4" borderId="161" xfId="37" applyNumberFormat="1" applyFont="1" applyFill="1" applyBorder="1" applyAlignment="1" applyProtection="1">
      <alignment horizontal="right" vertical="center" shrinkToFit="1"/>
    </xf>
    <xf numFmtId="188" fontId="25" fillId="4" borderId="162" xfId="37"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54" xfId="37" applyNumberFormat="1" applyFont="1" applyFill="1" applyBorder="1" applyAlignment="1" applyProtection="1">
      <alignment horizontal="right" vertical="center" shrinkToFit="1"/>
    </xf>
    <xf numFmtId="189" fontId="25" fillId="4" borderId="0" xfId="37" applyNumberFormat="1" applyFont="1" applyFill="1" applyBorder="1" applyAlignment="1" applyProtection="1">
      <alignment horizontal="right" vertical="center" shrinkToFit="1"/>
    </xf>
    <xf numFmtId="189" fontId="25" fillId="4" borderId="61" xfId="37" applyNumberFormat="1" applyFont="1" applyFill="1" applyBorder="1" applyAlignment="1" applyProtection="1">
      <alignment horizontal="right" vertical="center" shrinkToFit="1"/>
    </xf>
    <xf numFmtId="189" fontId="25" fillId="4" borderId="0" xfId="37" applyNumberFormat="1" applyFont="1" applyFill="1" applyAlignment="1" applyProtection="1">
      <alignment horizontal="right" vertical="center" shrinkToFit="1"/>
    </xf>
    <xf numFmtId="189" fontId="25" fillId="4" borderId="53" xfId="37"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4" xfId="30" applyFont="1" applyFill="1" applyBorder="1" applyAlignment="1" applyProtection="1">
      <alignment horizontal="right" vertical="center"/>
    </xf>
    <xf numFmtId="177" fontId="25" fillId="4" borderId="26" xfId="37" applyNumberFormat="1" applyFont="1" applyFill="1" applyBorder="1" applyAlignment="1" applyProtection="1">
      <alignment horizontal="right" vertical="center" shrinkToFit="1"/>
    </xf>
    <xf numFmtId="177" fontId="25" fillId="4" borderId="37" xfId="37" applyNumberFormat="1" applyFont="1" applyFill="1" applyBorder="1" applyAlignment="1" applyProtection="1">
      <alignment horizontal="right" vertical="center" shrinkToFit="1"/>
    </xf>
    <xf numFmtId="177" fontId="25" fillId="4" borderId="97" xfId="37" applyNumberFormat="1" applyFont="1" applyFill="1" applyBorder="1" applyAlignment="1" applyProtection="1">
      <alignment horizontal="right" vertical="center" shrinkToFit="1"/>
    </xf>
    <xf numFmtId="177" fontId="25" fillId="4" borderId="99" xfId="37" applyNumberFormat="1" applyFont="1" applyFill="1" applyBorder="1" applyAlignment="1" applyProtection="1">
      <alignment horizontal="right" vertical="center" shrinkToFit="1"/>
    </xf>
    <xf numFmtId="188" fontId="25" fillId="4" borderId="185" xfId="37" applyNumberFormat="1" applyFont="1" applyFill="1" applyBorder="1" applyAlignment="1" applyProtection="1">
      <alignment horizontal="right" vertical="center" shrinkToFit="1"/>
    </xf>
    <xf numFmtId="188" fontId="25" fillId="4" borderId="186" xfId="37" applyNumberFormat="1" applyFont="1" applyFill="1" applyBorder="1" applyAlignment="1" applyProtection="1">
      <alignment horizontal="right" vertical="center" shrinkToFit="1"/>
    </xf>
    <xf numFmtId="188" fontId="25" fillId="4" borderId="187" xfId="37" applyNumberFormat="1" applyFont="1" applyFill="1" applyBorder="1" applyAlignment="1" applyProtection="1">
      <alignment horizontal="right" vertical="center" shrinkToFit="1"/>
    </xf>
    <xf numFmtId="176" fontId="25" fillId="4" borderId="54" xfId="37" applyNumberFormat="1" applyFont="1" applyFill="1" applyBorder="1" applyAlignment="1" applyProtection="1">
      <alignment horizontal="right" vertical="center" shrinkToFit="1"/>
    </xf>
    <xf numFmtId="176" fontId="25" fillId="4" borderId="0" xfId="37" applyNumberFormat="1" applyFont="1" applyFill="1" applyBorder="1" applyAlignment="1" applyProtection="1">
      <alignment horizontal="right" vertical="center" shrinkToFit="1"/>
    </xf>
    <xf numFmtId="176" fontId="25" fillId="4" borderId="61" xfId="37" applyNumberFormat="1" applyFont="1" applyFill="1" applyBorder="1" applyAlignment="1" applyProtection="1">
      <alignment horizontal="right" vertical="center" shrinkToFit="1"/>
    </xf>
    <xf numFmtId="176" fontId="25" fillId="4" borderId="0" xfId="37" applyNumberFormat="1" applyFont="1" applyFill="1" applyAlignment="1" applyProtection="1">
      <alignment horizontal="right" vertical="center" shrinkToFit="1"/>
    </xf>
    <xf numFmtId="176" fontId="25" fillId="4" borderId="53" xfId="37"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7" applyNumberFormat="1" applyFont="1" applyFill="1" applyBorder="1" applyAlignment="1" applyProtection="1">
      <alignment horizontal="right" vertical="center" shrinkToFit="1"/>
    </xf>
    <xf numFmtId="177" fontId="25" fillId="4" borderId="0" xfId="37" applyNumberFormat="1" applyFont="1" applyFill="1" applyBorder="1" applyAlignment="1" applyProtection="1">
      <alignment horizontal="right" vertical="center" shrinkToFit="1"/>
    </xf>
    <xf numFmtId="177" fontId="25" fillId="4" borderId="93" xfId="37" applyNumberFormat="1" applyFont="1" applyFill="1" applyBorder="1" applyAlignment="1" applyProtection="1">
      <alignment horizontal="right" vertical="center" shrinkToFit="1"/>
    </xf>
    <xf numFmtId="177" fontId="25" fillId="4" borderId="95" xfId="37" applyNumberFormat="1" applyFont="1" applyFill="1" applyBorder="1" applyAlignment="1" applyProtection="1">
      <alignment horizontal="right" vertical="center" shrinkToFit="1"/>
    </xf>
    <xf numFmtId="188" fontId="25" fillId="4" borderId="177" xfId="37" applyNumberFormat="1" applyFont="1" applyFill="1" applyBorder="1" applyAlignment="1" applyProtection="1">
      <alignment horizontal="right" vertical="center" shrinkToFit="1"/>
    </xf>
    <xf numFmtId="188" fontId="25" fillId="4" borderId="178" xfId="37" applyNumberFormat="1" applyFont="1" applyFill="1" applyBorder="1" applyAlignment="1" applyProtection="1">
      <alignment horizontal="right" vertical="center" shrinkToFit="1"/>
    </xf>
    <xf numFmtId="188" fontId="25" fillId="4" borderId="179" xfId="37" applyNumberFormat="1" applyFont="1" applyFill="1" applyBorder="1" applyAlignment="1" applyProtection="1">
      <alignment horizontal="right" vertical="center" shrinkToFit="1"/>
    </xf>
    <xf numFmtId="176" fontId="25" fillId="4" borderId="28" xfId="37" applyNumberFormat="1" applyFont="1" applyFill="1" applyBorder="1" applyAlignment="1" applyProtection="1">
      <alignment horizontal="right" vertical="center" shrinkToFit="1"/>
    </xf>
    <xf numFmtId="176" fontId="25" fillId="4" borderId="45" xfId="37" applyNumberFormat="1" applyFont="1" applyFill="1" applyBorder="1" applyAlignment="1" applyProtection="1">
      <alignment horizontal="right" vertical="center" shrinkToFit="1"/>
    </xf>
    <xf numFmtId="176" fontId="25" fillId="4" borderId="75" xfId="37"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69" xfId="37" applyNumberFormat="1" applyFont="1" applyFill="1" applyBorder="1" applyAlignment="1" applyProtection="1">
      <alignment horizontal="right" vertical="center" shrinkToFit="1"/>
    </xf>
    <xf numFmtId="177" fontId="25" fillId="4" borderId="170" xfId="37" applyNumberFormat="1" applyFont="1" applyFill="1" applyBorder="1" applyAlignment="1" applyProtection="1">
      <alignment horizontal="right" vertical="center" shrinkToFit="1"/>
    </xf>
    <xf numFmtId="188" fontId="25" fillId="4" borderId="170" xfId="37" applyNumberFormat="1" applyFont="1" applyFill="1" applyBorder="1" applyAlignment="1" applyProtection="1">
      <alignment horizontal="right" vertical="center" shrinkToFit="1"/>
    </xf>
    <xf numFmtId="188" fontId="25" fillId="4" borderId="171" xfId="37" applyNumberFormat="1" applyFont="1" applyFill="1" applyBorder="1" applyAlignment="1" applyProtection="1">
      <alignment horizontal="right" vertical="center" shrinkToFit="1"/>
    </xf>
    <xf numFmtId="188" fontId="25" fillId="4" borderId="94" xfId="37" applyNumberFormat="1" applyFont="1" applyFill="1" applyBorder="1" applyAlignment="1" applyProtection="1">
      <alignment horizontal="right" vertical="center" shrinkToFit="1"/>
    </xf>
    <xf numFmtId="188" fontId="25" fillId="4" borderId="154"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1" xfId="30" applyFont="1" applyFill="1" applyBorder="1" applyAlignment="1" applyProtection="1">
      <alignment horizontal="righ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172" xfId="37" applyNumberFormat="1" applyFont="1" applyFill="1" applyBorder="1" applyAlignment="1" applyProtection="1">
      <alignment horizontal="right" vertical="center" shrinkToFit="1"/>
    </xf>
    <xf numFmtId="188" fontId="25" fillId="4" borderId="173" xfId="37" applyNumberFormat="1" applyFont="1" applyFill="1" applyBorder="1" applyAlignment="1" applyProtection="1">
      <alignment horizontal="right" vertical="center" shrinkToFit="1"/>
    </xf>
    <xf numFmtId="188" fontId="25" fillId="4" borderId="174" xfId="37"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1" xfId="30" applyFont="1" applyFill="1" applyBorder="1" applyProtection="1">
      <alignment vertical="center"/>
    </xf>
    <xf numFmtId="176" fontId="25" fillId="4" borderId="31" xfId="37"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177" fontId="25" fillId="4" borderId="153" xfId="37" applyNumberFormat="1" applyFont="1" applyFill="1" applyBorder="1" applyAlignment="1" applyProtection="1">
      <alignment horizontal="right" vertical="center" shrinkToFit="1"/>
    </xf>
    <xf numFmtId="177" fontId="25" fillId="4" borderId="94"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1"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4" xfId="30" applyFont="1" applyFill="1" applyBorder="1" applyAlignment="1" applyProtection="1">
      <alignment horizontal="center" vertical="center" textRotation="255" wrapTex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5" xfId="37" applyNumberFormat="1" applyFont="1" applyFill="1" applyBorder="1" applyAlignment="1" applyProtection="1">
      <alignment horizontal="right" vertical="center" shrinkToFit="1"/>
    </xf>
    <xf numFmtId="188" fontId="25" fillId="4" borderId="0" xfId="37" applyNumberFormat="1" applyFont="1" applyFill="1" applyBorder="1" applyAlignment="1" applyProtection="1">
      <alignment horizontal="right" vertical="center" shrinkToFit="1"/>
    </xf>
    <xf numFmtId="188" fontId="25" fillId="4" borderId="53" xfId="37"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88" fontId="25" fillId="4" borderId="130" xfId="37" applyNumberFormat="1" applyFont="1" applyFill="1" applyBorder="1" applyAlignment="1" applyProtection="1">
      <alignment horizontal="right" vertical="center" shrinkToFit="1"/>
    </xf>
    <xf numFmtId="188" fontId="25" fillId="4" borderId="131" xfId="37" applyNumberFormat="1" applyFont="1" applyFill="1" applyBorder="1" applyAlignment="1" applyProtection="1">
      <alignment horizontal="right" vertical="center" shrinkToFit="1"/>
    </xf>
    <xf numFmtId="177" fontId="25" fillId="4" borderId="175" xfId="37" applyNumberFormat="1" applyFont="1" applyFill="1" applyBorder="1" applyAlignment="1" applyProtection="1">
      <alignment horizontal="right" vertical="center" shrinkToFit="1"/>
    </xf>
    <xf numFmtId="177" fontId="25" fillId="4" borderId="176" xfId="37" applyNumberFormat="1" applyFont="1" applyFill="1" applyBorder="1" applyAlignment="1" applyProtection="1">
      <alignment horizontal="right" vertical="center" shrinkToFit="1"/>
    </xf>
    <xf numFmtId="188" fontId="25" fillId="4" borderId="164" xfId="37" applyNumberFormat="1" applyFont="1" applyFill="1" applyBorder="1" applyAlignment="1" applyProtection="1">
      <alignment horizontal="right" vertical="center" shrinkToFit="1"/>
    </xf>
    <xf numFmtId="0" fontId="25" fillId="4" borderId="54" xfId="37" applyFont="1" applyFill="1" applyBorder="1" applyAlignment="1" applyProtection="1">
      <alignment horizontal="left" vertical="center" shrinkToFit="1"/>
    </xf>
    <xf numFmtId="0" fontId="25" fillId="4" borderId="0" xfId="37" applyFont="1" applyFill="1" applyBorder="1" applyAlignment="1" applyProtection="1">
      <alignment horizontal="left" vertical="center" shrinkToFit="1"/>
    </xf>
    <xf numFmtId="0" fontId="25" fillId="4" borderId="61" xfId="37" applyFont="1" applyFill="1" applyBorder="1" applyAlignment="1" applyProtection="1">
      <alignment horizontal="lef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4" xfId="30" applyFont="1" applyFill="1" applyBorder="1" applyAlignment="1" applyProtection="1">
      <alignment vertical="center"/>
    </xf>
    <xf numFmtId="0" fontId="25" fillId="4" borderId="89" xfId="30" applyFont="1" applyFill="1" applyBorder="1" applyAlignment="1" applyProtection="1">
      <alignment horizontal="center" vertical="center"/>
    </xf>
    <xf numFmtId="177" fontId="25" fillId="4" borderId="91" xfId="37" applyNumberFormat="1" applyFont="1" applyFill="1" applyBorder="1" applyAlignment="1" applyProtection="1">
      <alignment horizontal="right" vertical="center" shrinkToFit="1"/>
    </xf>
    <xf numFmtId="188" fontId="25" fillId="4" borderId="91" xfId="37" applyNumberFormat="1" applyFont="1" applyFill="1" applyBorder="1" applyAlignment="1" applyProtection="1">
      <alignment horizontal="right" vertical="center" shrinkToFit="1"/>
    </xf>
    <xf numFmtId="188" fontId="25" fillId="4" borderId="156" xfId="37" applyNumberFormat="1" applyFont="1" applyFill="1" applyBorder="1" applyAlignment="1" applyProtection="1">
      <alignment horizontal="right" vertical="center" shrinkToFit="1"/>
    </xf>
    <xf numFmtId="177" fontId="25" fillId="4" borderId="98" xfId="37" applyNumberFormat="1" applyFont="1" applyFill="1" applyBorder="1" applyAlignment="1" applyProtection="1">
      <alignment horizontal="right" vertical="center" shrinkToFit="1"/>
    </xf>
    <xf numFmtId="188" fontId="25" fillId="4" borderId="165" xfId="37" applyNumberFormat="1" applyFont="1" applyFill="1" applyBorder="1" applyAlignment="1" applyProtection="1">
      <alignment horizontal="right" vertical="center" shrinkToFit="1"/>
    </xf>
    <xf numFmtId="188" fontId="25" fillId="4" borderId="30" xfId="37" applyNumberFormat="1" applyFont="1" applyFill="1" applyBorder="1" applyAlignment="1" applyProtection="1">
      <alignment horizontal="right" vertical="center" shrinkToFit="1"/>
    </xf>
    <xf numFmtId="188" fontId="25" fillId="4" borderId="99" xfId="37" applyNumberFormat="1" applyFont="1" applyFill="1" applyBorder="1" applyAlignment="1" applyProtection="1">
      <alignment horizontal="right" vertical="center" shrinkToFit="1"/>
    </xf>
    <xf numFmtId="188" fontId="25" fillId="4" borderId="37" xfId="37" applyNumberFormat="1" applyFont="1" applyFill="1" applyBorder="1" applyAlignment="1" applyProtection="1">
      <alignment horizontal="right" vertical="center" shrinkToFit="1"/>
    </xf>
    <xf numFmtId="188" fontId="25" fillId="4" borderId="70"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1" xfId="30" applyFont="1" applyFill="1" applyBorder="1" applyAlignment="1" applyProtection="1">
      <alignment horizontal="center" vertical="center" wrapText="1"/>
    </xf>
    <xf numFmtId="0" fontId="25" fillId="4" borderId="7"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0"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7" fontId="25" fillId="4" borderId="155" xfId="37" applyNumberFormat="1" applyFont="1" applyFill="1" applyBorder="1" applyAlignment="1" applyProtection="1">
      <alignment horizontal="right" vertical="center" shrinkToFit="1"/>
    </xf>
    <xf numFmtId="188" fontId="25" fillId="4" borderId="168" xfId="37"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157" xfId="37" applyNumberFormat="1" applyFont="1" applyFill="1" applyBorder="1" applyAlignment="1" applyProtection="1">
      <alignment horizontal="right" vertical="center" shrinkToFit="1"/>
    </xf>
    <xf numFmtId="188" fontId="25" fillId="4" borderId="11" xfId="37"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4" xfId="30" applyFont="1" applyFill="1" applyBorder="1" applyAlignment="1" applyProtection="1">
      <alignment horizontal="center" vertical="center" wrapText="1"/>
    </xf>
    <xf numFmtId="0" fontId="25" fillId="4" borderId="28" xfId="37" applyFont="1" applyFill="1" applyBorder="1" applyAlignment="1" applyProtection="1">
      <alignment horizontal="left" vertical="center" shrinkToFit="1"/>
    </xf>
    <xf numFmtId="0" fontId="25" fillId="4" borderId="45" xfId="37" applyFont="1" applyFill="1" applyBorder="1" applyAlignment="1" applyProtection="1">
      <alignment horizontal="left" vertical="center" shrinkToFit="1"/>
    </xf>
    <xf numFmtId="0" fontId="25" fillId="4" borderId="31" xfId="37" applyFont="1" applyFill="1" applyBorder="1" applyAlignment="1" applyProtection="1">
      <alignment horizontal="left" vertical="center" shrinkToFit="1"/>
    </xf>
    <xf numFmtId="188" fontId="25" fillId="4" borderId="96" xfId="37" applyNumberFormat="1" applyFont="1" applyFill="1" applyBorder="1" applyAlignment="1" applyProtection="1">
      <alignment horizontal="right" vertical="center" shrinkToFit="1"/>
    </xf>
    <xf numFmtId="188" fontId="25" fillId="4" borderId="65" xfId="37" applyNumberFormat="1" applyFont="1" applyFill="1" applyBorder="1" applyAlignment="1" applyProtection="1">
      <alignment horizontal="right" vertical="center" shrinkToFit="1"/>
    </xf>
    <xf numFmtId="0" fontId="25" fillId="4" borderId="32" xfId="30" applyFont="1" applyFill="1" applyBorder="1" applyAlignment="1" applyProtection="1">
      <alignment horizontal="center" vertical="center" wrapText="1"/>
    </xf>
    <xf numFmtId="0" fontId="27" fillId="4" borderId="33" xfId="30" applyFont="1" applyFill="1" applyBorder="1" applyAlignment="1" applyProtection="1">
      <alignment horizontal="center" vertical="center"/>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4" xfId="30" applyFont="1" applyFill="1" applyBorder="1" applyProtection="1">
      <alignment vertical="center"/>
    </xf>
    <xf numFmtId="177" fontId="25" fillId="4" borderId="163"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1"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1" xfId="30" applyFont="1" applyFill="1" applyBorder="1" applyAlignment="1" applyProtection="1">
      <alignment vertical="center"/>
    </xf>
    <xf numFmtId="177" fontId="25" fillId="4" borderId="28" xfId="37" applyNumberFormat="1" applyFont="1" applyFill="1" applyBorder="1" applyAlignment="1" applyProtection="1">
      <alignment horizontal="right" vertical="center" shrinkToFit="1"/>
    </xf>
    <xf numFmtId="177" fontId="25" fillId="4" borderId="45" xfId="37" applyNumberFormat="1" applyFont="1" applyFill="1" applyBorder="1" applyAlignment="1" applyProtection="1">
      <alignment horizontal="right" vertical="center" shrinkToFit="1"/>
    </xf>
    <xf numFmtId="177" fontId="25" fillId="4" borderId="90" xfId="37" applyNumberFormat="1" applyFont="1" applyFill="1" applyBorder="1" applyAlignment="1" applyProtection="1">
      <alignment horizontal="right" vertical="center" shrinkToFit="1"/>
    </xf>
    <xf numFmtId="177" fontId="25" fillId="4" borderId="92" xfId="37" applyNumberFormat="1" applyFont="1" applyFill="1" applyBorder="1" applyAlignment="1" applyProtection="1">
      <alignment horizontal="right" vertical="center" shrinkToFit="1"/>
    </xf>
    <xf numFmtId="188" fontId="25" fillId="4" borderId="92" xfId="37" applyNumberFormat="1" applyFont="1" applyFill="1" applyBorder="1" applyAlignment="1" applyProtection="1">
      <alignment horizontal="right" vertical="center" shrinkToFit="1"/>
    </xf>
    <xf numFmtId="188" fontId="25" fillId="4" borderId="45" xfId="37" applyNumberFormat="1" applyFont="1" applyFill="1" applyBorder="1" applyAlignment="1" applyProtection="1">
      <alignment horizontal="right" vertical="center" shrinkToFit="1"/>
    </xf>
    <xf numFmtId="188" fontId="25" fillId="4" borderId="75" xfId="37"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33"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7" applyFont="1" applyFill="1" applyBorder="1" applyAlignment="1" applyProtection="1">
      <alignment horizontal="center" vertical="center"/>
    </xf>
    <xf numFmtId="0" fontId="25" fillId="4" borderId="32" xfId="37" applyFont="1" applyFill="1" applyBorder="1" applyAlignment="1" applyProtection="1">
      <alignment horizontal="center" vertical="center"/>
    </xf>
    <xf numFmtId="0" fontId="25" fillId="4" borderId="81" xfId="37" applyFont="1" applyFill="1" applyBorder="1" applyAlignment="1" applyProtection="1">
      <alignment horizontal="center" vertical="center"/>
    </xf>
    <xf numFmtId="177" fontId="25" fillId="4" borderId="27" xfId="37" applyNumberFormat="1" applyFont="1" applyFill="1" applyBorder="1" applyAlignment="1" applyProtection="1">
      <alignment horizontal="right" vertical="center" shrinkToFit="1"/>
    </xf>
    <xf numFmtId="177" fontId="25" fillId="4" borderId="32" xfId="37" applyNumberFormat="1" applyFont="1" applyFill="1" applyBorder="1" applyAlignment="1" applyProtection="1">
      <alignment horizontal="right" vertical="center" shrinkToFit="1"/>
    </xf>
    <xf numFmtId="177" fontId="25" fillId="4" borderId="158" xfId="37" applyNumberFormat="1" applyFont="1" applyFill="1" applyBorder="1" applyAlignment="1" applyProtection="1">
      <alignment horizontal="right" vertical="center" shrinkToFit="1"/>
    </xf>
    <xf numFmtId="177" fontId="25" fillId="4" borderId="159" xfId="37" applyNumberFormat="1" applyFont="1" applyFill="1" applyBorder="1" applyAlignment="1" applyProtection="1">
      <alignment horizontal="right" vertical="center" shrinkToFit="1"/>
    </xf>
    <xf numFmtId="177" fontId="25" fillId="4" borderId="160" xfId="37" applyNumberFormat="1" applyFont="1" applyFill="1" applyBorder="1" applyAlignment="1" applyProtection="1">
      <alignment horizontal="right" vertical="center" shrinkToFit="1"/>
    </xf>
    <xf numFmtId="177" fontId="25" fillId="4" borderId="161" xfId="37" applyNumberFormat="1" applyFont="1" applyFill="1" applyBorder="1" applyAlignment="1" applyProtection="1">
      <alignment horizontal="right" vertical="center" shrinkToFit="1"/>
    </xf>
    <xf numFmtId="177" fontId="25" fillId="4" borderId="162" xfId="37"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shrinkToFit="1"/>
    </xf>
    <xf numFmtId="0" fontId="25" fillId="4" borderId="31"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4"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6"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7" fontId="25" fillId="0" borderId="121" xfId="37" applyNumberFormat="1" applyFont="1" applyBorder="1" applyAlignment="1" applyProtection="1">
      <alignment horizontal="right" vertical="center" shrinkToFit="1"/>
      <protection locked="0"/>
    </xf>
    <xf numFmtId="177" fontId="25" fillId="0" borderId="116" xfId="37" applyNumberFormat="1" applyFont="1" applyBorder="1" applyAlignment="1" applyProtection="1">
      <alignment horizontal="right" vertical="center" shrinkToFit="1"/>
      <protection locked="0"/>
    </xf>
    <xf numFmtId="177" fontId="25" fillId="0" borderId="122" xfId="37" applyNumberFormat="1" applyFont="1" applyBorder="1" applyAlignment="1" applyProtection="1">
      <alignment horizontal="right" vertical="center" shrinkToFit="1"/>
      <protection locked="0"/>
    </xf>
    <xf numFmtId="177" fontId="25" fillId="4" borderId="123" xfId="36" applyNumberFormat="1" applyFont="1" applyFill="1" applyBorder="1" applyAlignment="1" applyProtection="1">
      <alignment horizontal="right" vertical="center" shrinkToFit="1"/>
      <protection locked="0"/>
    </xf>
    <xf numFmtId="177" fontId="25" fillId="4" borderId="119" xfId="36" applyNumberFormat="1" applyFont="1" applyFill="1" applyBorder="1" applyAlignment="1" applyProtection="1">
      <alignment horizontal="right" vertical="center" shrinkToFit="1"/>
      <protection locked="0"/>
    </xf>
    <xf numFmtId="188" fontId="25" fillId="4" borderId="119" xfId="36"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15" xfId="37" applyFont="1" applyBorder="1" applyAlignment="1" applyProtection="1">
      <alignment horizontal="left" vertical="center" shrinkToFit="1"/>
      <protection locked="0"/>
    </xf>
    <xf numFmtId="0" fontId="25" fillId="0" borderId="116" xfId="37" applyFont="1" applyBorder="1" applyAlignment="1" applyProtection="1">
      <alignment horizontal="left" vertical="center" shrinkToFit="1"/>
      <protection locked="0"/>
    </xf>
    <xf numFmtId="0" fontId="25" fillId="0" borderId="117" xfId="37" applyFont="1" applyBorder="1" applyAlignment="1" applyProtection="1">
      <alignment horizontal="left" vertical="center" shrinkToFit="1"/>
      <protection locked="0"/>
    </xf>
    <xf numFmtId="177" fontId="25" fillId="4" borderId="118" xfId="36" applyNumberFormat="1" applyFont="1" applyFill="1" applyBorder="1" applyAlignment="1" applyProtection="1">
      <alignment horizontal="right" vertical="center" shrinkToFit="1"/>
      <protection locked="0"/>
    </xf>
    <xf numFmtId="177" fontId="25" fillId="4" borderId="120" xfId="36" applyNumberFormat="1" applyFont="1" applyFill="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18" xfId="37" applyNumberFormat="1" applyFont="1" applyBorder="1" applyAlignment="1" applyProtection="1">
      <alignment horizontal="right" vertical="center" shrinkToFit="1"/>
      <protection locked="0"/>
    </xf>
    <xf numFmtId="177" fontId="25" fillId="0" borderId="119" xfId="37" applyNumberFormat="1" applyFont="1" applyBorder="1" applyAlignment="1" applyProtection="1">
      <alignment horizontal="right" vertical="center" shrinkToFit="1"/>
      <protection locked="0"/>
    </xf>
    <xf numFmtId="177" fontId="25" fillId="0" borderId="120" xfId="37"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7" applyFont="1" applyBorder="1" applyAlignment="1" applyProtection="1">
      <alignment horizontal="left" vertical="center" shrinkToFit="1"/>
      <protection locked="0"/>
    </xf>
    <xf numFmtId="0" fontId="25" fillId="0" borderId="105" xfId="37" applyFont="1" applyBorder="1" applyAlignment="1" applyProtection="1">
      <alignment horizontal="left" vertical="center" shrinkToFit="1"/>
      <protection locked="0"/>
    </xf>
    <xf numFmtId="0" fontId="25" fillId="0" borderId="106" xfId="37" applyFont="1" applyBorder="1" applyAlignment="1" applyProtection="1">
      <alignment horizontal="left" vertical="center" shrinkToFit="1"/>
      <protection locked="0"/>
    </xf>
    <xf numFmtId="177" fontId="25" fillId="0" borderId="141" xfId="37" applyNumberFormat="1" applyFont="1" applyBorder="1" applyAlignment="1" applyProtection="1">
      <alignment horizontal="right" vertical="center" shrinkToFit="1"/>
      <protection locked="0"/>
    </xf>
    <xf numFmtId="177" fontId="25" fillId="0" borderId="139" xfId="37" applyNumberFormat="1" applyFont="1" applyBorder="1" applyAlignment="1" applyProtection="1">
      <alignment horizontal="right" vertical="center" shrinkToFit="1"/>
      <protection locked="0"/>
    </xf>
    <xf numFmtId="177" fontId="25" fillId="0" borderId="142" xfId="37" applyNumberFormat="1" applyFont="1" applyBorder="1" applyAlignment="1" applyProtection="1">
      <alignment horizontal="right" vertical="center" shrinkToFit="1"/>
      <protection locked="0"/>
    </xf>
    <xf numFmtId="177" fontId="25" fillId="0" borderId="143" xfId="37" applyNumberFormat="1" applyFont="1" applyBorder="1" applyAlignment="1" applyProtection="1">
      <alignment horizontal="right" vertical="center" shrinkToFit="1"/>
      <protection locked="0"/>
    </xf>
    <xf numFmtId="177" fontId="25" fillId="0" borderId="140" xfId="37"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7" applyNumberFormat="1" applyFont="1" applyBorder="1" applyAlignment="1" applyProtection="1">
      <alignment horizontal="right" vertical="center" shrinkToFit="1"/>
      <protection locked="0"/>
    </xf>
    <xf numFmtId="177" fontId="25" fillId="0" borderId="128" xfId="37" applyNumberFormat="1" applyFont="1" applyBorder="1" applyAlignment="1" applyProtection="1">
      <alignment horizontal="right" vertical="center" shrinkToFit="1"/>
      <protection locked="0"/>
    </xf>
    <xf numFmtId="177" fontId="25" fillId="0" borderId="129" xfId="37"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7" applyNumberFormat="1" applyFont="1" applyBorder="1" applyAlignment="1" applyProtection="1">
      <alignment horizontal="right" vertical="center" shrinkToFit="1"/>
      <protection locked="0"/>
    </xf>
    <xf numFmtId="177" fontId="25" fillId="0" borderId="108" xfId="37" applyNumberFormat="1" applyFont="1" applyBorder="1" applyAlignment="1" applyProtection="1">
      <alignment horizontal="right" vertical="center" shrinkToFit="1"/>
      <protection locked="0"/>
    </xf>
    <xf numFmtId="177" fontId="25" fillId="0" borderId="109" xfId="37" applyNumberFormat="1" applyFont="1" applyBorder="1" applyAlignment="1" applyProtection="1">
      <alignment horizontal="right" vertical="center" shrinkToFit="1"/>
      <protection locked="0"/>
    </xf>
    <xf numFmtId="177" fontId="25" fillId="0" borderId="110" xfId="37" applyNumberFormat="1" applyFont="1" applyBorder="1" applyAlignment="1" applyProtection="1">
      <alignment horizontal="right" vertical="center" shrinkToFit="1"/>
      <protection locked="0"/>
    </xf>
    <xf numFmtId="177" fontId="25" fillId="0" borderId="111" xfId="37" applyNumberFormat="1" applyFont="1" applyBorder="1" applyAlignment="1" applyProtection="1">
      <alignment horizontal="right" vertical="center" shrinkToFit="1"/>
      <protection locked="0"/>
    </xf>
    <xf numFmtId="177" fontId="25" fillId="0" borderId="112" xfId="37"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9" fillId="0" borderId="11" xfId="34" applyNumberFormat="1" applyFont="1" applyBorder="1" applyAlignment="1">
      <alignment horizontal="center" vertical="center" wrapText="1"/>
    </xf>
    <xf numFmtId="178" fontId="9" fillId="0" borderId="30" xfId="34" applyNumberFormat="1" applyFont="1" applyBorder="1" applyAlignment="1">
      <alignment horizontal="center" vertical="center" wrapText="1"/>
    </xf>
    <xf numFmtId="178" fontId="9" fillId="0" borderId="27" xfId="34" applyNumberFormat="1" applyFont="1" applyBorder="1" applyAlignment="1">
      <alignment horizontal="center" vertical="center"/>
    </xf>
    <xf numFmtId="178" fontId="9" fillId="0" borderId="32" xfId="34" applyNumberFormat="1" applyFont="1" applyBorder="1" applyAlignment="1">
      <alignment horizontal="center" vertical="center"/>
    </xf>
    <xf numFmtId="178" fontId="9" fillId="0" borderId="33" xfId="34" applyNumberFormat="1" applyFont="1" applyBorder="1" applyAlignment="1">
      <alignment horizontal="center" vertical="center"/>
    </xf>
    <xf numFmtId="0" fontId="1" fillId="4" borderId="24" xfId="32" applyFont="1" applyFill="1" applyBorder="1" applyAlignment="1">
      <alignment horizontal="center" vertical="center" wrapText="1"/>
    </xf>
    <xf numFmtId="0" fontId="1" fillId="4" borderId="24" xfId="32" applyFont="1" applyFill="1" applyBorder="1" applyAlignment="1">
      <alignment horizontal="center" vertical="center"/>
    </xf>
    <xf numFmtId="178" fontId="3" fillId="4" borderId="27" xfId="32" applyNumberFormat="1" applyFont="1" applyFill="1" applyBorder="1" applyAlignment="1">
      <alignment vertical="center" wrapText="1"/>
    </xf>
    <xf numFmtId="178" fontId="3" fillId="4" borderId="32" xfId="32" applyNumberFormat="1" applyFont="1" applyFill="1" applyBorder="1" applyAlignment="1">
      <alignment vertical="center" wrapText="1"/>
    </xf>
    <xf numFmtId="178" fontId="3" fillId="4" borderId="33" xfId="32" applyNumberFormat="1" applyFont="1" applyFill="1" applyBorder="1" applyAlignment="1">
      <alignment vertical="center" wrapText="1"/>
    </xf>
    <xf numFmtId="178" fontId="3" fillId="0" borderId="27" xfId="32" applyNumberFormat="1" applyFont="1" applyFill="1" applyBorder="1" applyAlignment="1">
      <alignment vertical="center" wrapText="1"/>
    </xf>
    <xf numFmtId="178" fontId="3" fillId="0" borderId="32" xfId="32" applyNumberFormat="1" applyFont="1" applyFill="1" applyBorder="1" applyAlignment="1">
      <alignment vertical="center" wrapText="1"/>
    </xf>
    <xf numFmtId="178" fontId="3" fillId="0" borderId="33" xfId="32" applyNumberFormat="1" applyFont="1" applyFill="1" applyBorder="1" applyAlignment="1">
      <alignment vertical="center" wrapText="1"/>
    </xf>
    <xf numFmtId="0" fontId="3" fillId="4" borderId="27" xfId="32" applyFont="1" applyFill="1" applyBorder="1" applyAlignment="1">
      <alignment vertical="center"/>
    </xf>
    <xf numFmtId="0" fontId="3" fillId="4" borderId="32" xfId="32" applyFont="1" applyFill="1" applyBorder="1" applyAlignment="1">
      <alignment vertical="center"/>
    </xf>
    <xf numFmtId="0" fontId="3" fillId="4" borderId="33" xfId="32" applyFont="1" applyFill="1" applyBorder="1" applyAlignment="1">
      <alignment vertical="center"/>
    </xf>
    <xf numFmtId="178" fontId="9" fillId="0" borderId="27" xfId="32" applyNumberFormat="1" applyFont="1" applyFill="1" applyBorder="1" applyAlignment="1">
      <alignment vertical="center"/>
    </xf>
    <xf numFmtId="178" fontId="9" fillId="0" borderId="32" xfId="32" applyNumberFormat="1" applyFont="1" applyFill="1" applyBorder="1" applyAlignment="1">
      <alignment vertical="center"/>
    </xf>
    <xf numFmtId="178" fontId="9" fillId="0" borderId="33" xfId="32" applyNumberFormat="1" applyFont="1" applyFill="1" applyBorder="1" applyAlignment="1">
      <alignment vertical="center"/>
    </xf>
    <xf numFmtId="179" fontId="3" fillId="4" borderId="27" xfId="33" applyNumberFormat="1" applyFont="1" applyFill="1" applyBorder="1" applyAlignment="1">
      <alignment horizontal="left" vertical="center" wrapText="1"/>
    </xf>
    <xf numFmtId="179" fontId="3" fillId="4" borderId="32" xfId="33" applyNumberFormat="1" applyFont="1" applyFill="1" applyBorder="1" applyAlignment="1">
      <alignment horizontal="left" vertical="center" wrapText="1"/>
    </xf>
    <xf numFmtId="179" fontId="3" fillId="4" borderId="33" xfId="33" applyNumberFormat="1" applyFont="1" applyFill="1" applyBorder="1" applyAlignment="1">
      <alignment horizontal="left" vertical="center" wrapText="1"/>
    </xf>
    <xf numFmtId="0" fontId="3" fillId="4" borderId="27" xfId="33" applyFont="1" applyFill="1" applyBorder="1" applyAlignment="1">
      <alignment horizontal="left" vertical="center"/>
    </xf>
    <xf numFmtId="0" fontId="3" fillId="4" borderId="32" xfId="33" applyFont="1" applyFill="1" applyBorder="1" applyAlignment="1">
      <alignment horizontal="left" vertical="center"/>
    </xf>
    <xf numFmtId="0" fontId="3" fillId="4" borderId="33" xfId="33"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2" xfId="38" applyFont="1" applyFill="1" applyBorder="1" applyAlignment="1">
      <alignment horizontal="left" vertical="center" wrapText="1"/>
    </xf>
    <xf numFmtId="0" fontId="7" fillId="0" borderId="32" xfId="38" applyFont="1" applyBorder="1" applyAlignment="1">
      <alignment horizontal="left" vertical="center" wrapText="1"/>
    </xf>
    <xf numFmtId="0" fontId="7" fillId="0" borderId="81" xfId="38" applyFont="1" applyBorder="1" applyAlignment="1">
      <alignment horizontal="left" vertical="center" wrapText="1"/>
    </xf>
    <xf numFmtId="0" fontId="7" fillId="0" borderId="82" xfId="38" applyFont="1" applyFill="1" applyBorder="1" applyAlignment="1">
      <alignment horizontal="left" vertical="center" wrapText="1"/>
    </xf>
    <xf numFmtId="0" fontId="7" fillId="0" borderId="82" xfId="38" applyFont="1" applyBorder="1" applyAlignment="1">
      <alignment horizontal="left" vertical="center" wrapText="1"/>
    </xf>
    <xf numFmtId="0" fontId="7" fillId="0" borderId="84" xfId="38" applyFont="1" applyBorder="1" applyAlignment="1">
      <alignment horizontal="left" vertical="center" wrapText="1"/>
    </xf>
    <xf numFmtId="0" fontId="7" fillId="0" borderId="78" xfId="38" applyFont="1" applyFill="1" applyBorder="1" applyAlignment="1">
      <alignment horizontal="left" vertical="center" wrapText="1"/>
    </xf>
    <xf numFmtId="0" fontId="7" fillId="0" borderId="80" xfId="38" applyFont="1" applyFill="1" applyBorder="1" applyAlignment="1">
      <alignment horizontal="left" vertical="center" wrapText="1"/>
    </xf>
    <xf numFmtId="0" fontId="7" fillId="0" borderId="22" xfId="24" applyFont="1" applyFill="1" applyBorder="1" applyAlignment="1">
      <alignment vertical="center" wrapText="1"/>
    </xf>
    <xf numFmtId="0" fontId="7" fillId="0" borderId="33" xfId="24" applyFont="1" applyFill="1" applyBorder="1" applyAlignment="1">
      <alignment vertical="center" wrapText="1"/>
    </xf>
    <xf numFmtId="0" fontId="7" fillId="0" borderId="32"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4"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1"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4" xfId="23" applyFont="1" applyFill="1" applyBorder="1" applyAlignment="1">
      <alignment vertical="center" wrapText="1"/>
    </xf>
    <xf numFmtId="0" fontId="7" fillId="0" borderId="32"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7" fillId="0" borderId="27" xfId="23" applyFont="1" applyFill="1" applyBorder="1" applyAlignment="1">
      <alignment horizontal="center" vertical="center" shrinkToFit="1"/>
    </xf>
    <xf numFmtId="0" fontId="7" fillId="0" borderId="32" xfId="23" applyFont="1" applyFill="1" applyBorder="1" applyAlignment="1">
      <alignment horizontal="center" vertical="center" shrinkToFit="1"/>
    </xf>
    <xf numFmtId="0" fontId="7" fillId="0" borderId="81" xfId="23" applyFont="1" applyFill="1" applyBorder="1" applyAlignment="1">
      <alignment horizontal="center" vertical="center" shrinkToFit="1"/>
    </xf>
    <xf numFmtId="188" fontId="1" fillId="4" borderId="24" xfId="33" applyNumberFormat="1" applyFont="1" applyFill="1" applyBorder="1" applyAlignment="1">
      <alignment horizontal="center" vertical="center"/>
    </xf>
    <xf numFmtId="178" fontId="30" fillId="0" borderId="24" xfId="32" applyNumberFormat="1" applyFont="1" applyFill="1" applyBorder="1" applyAlignment="1">
      <alignment horizontal="center" vertical="center"/>
    </xf>
    <xf numFmtId="178" fontId="8" fillId="0" borderId="24" xfId="32" applyNumberFormat="1" applyFont="1" applyFill="1" applyBorder="1" applyAlignment="1">
      <alignment horizontal="center" vertical="center"/>
    </xf>
    <xf numFmtId="188" fontId="1" fillId="0" borderId="24" xfId="32" applyNumberFormat="1" applyFont="1" applyFill="1" applyBorder="1" applyAlignment="1">
      <alignment horizontal="center" vertical="center"/>
    </xf>
    <xf numFmtId="0" fontId="1" fillId="0" borderId="28" xfId="32" applyFont="1" applyFill="1" applyBorder="1" applyAlignment="1">
      <alignment horizontal="center" vertical="center"/>
    </xf>
    <xf numFmtId="0" fontId="1" fillId="0" borderId="31" xfId="32" applyFont="1" applyFill="1" applyBorder="1" applyAlignment="1">
      <alignment horizontal="center" vertical="center"/>
    </xf>
    <xf numFmtId="0" fontId="1" fillId="0" borderId="54" xfId="32" applyFont="1" applyFill="1" applyBorder="1" applyAlignment="1">
      <alignment horizontal="center" vertical="center"/>
    </xf>
    <xf numFmtId="0" fontId="1" fillId="0" borderId="61" xfId="32" applyFont="1" applyFill="1" applyBorder="1" applyAlignment="1">
      <alignment horizontal="center" vertical="center"/>
    </xf>
    <xf numFmtId="0" fontId="1" fillId="0" borderId="26" xfId="32" applyFont="1" applyFill="1" applyBorder="1" applyAlignment="1">
      <alignment horizontal="center" vertical="center"/>
    </xf>
    <xf numFmtId="0" fontId="1" fillId="0" borderId="34" xfId="32" applyFont="1" applyFill="1" applyBorder="1" applyAlignment="1">
      <alignment horizontal="center" vertical="center"/>
    </xf>
    <xf numFmtId="0" fontId="1" fillId="0" borderId="24" xfId="32" applyFont="1" applyFill="1" applyBorder="1" applyAlignment="1">
      <alignment horizontal="center" vertical="center"/>
    </xf>
    <xf numFmtId="188" fontId="1" fillId="4" borderId="24" xfId="33" applyNumberFormat="1" applyFont="1" applyFill="1" applyBorder="1" applyAlignment="1">
      <alignment horizontal="center" vertical="center" wrapText="1"/>
    </xf>
    <xf numFmtId="0" fontId="1" fillId="0" borderId="28" xfId="32" applyFont="1" applyFill="1" applyBorder="1" applyAlignment="1" applyProtection="1">
      <alignment horizontal="left" vertical="top" wrapText="1"/>
      <protection locked="0"/>
    </xf>
    <xf numFmtId="0" fontId="1" fillId="0" borderId="45" xfId="32" applyFont="1" applyFill="1" applyBorder="1" applyAlignment="1" applyProtection="1">
      <alignment horizontal="left" vertical="top" wrapText="1"/>
      <protection locked="0"/>
    </xf>
    <xf numFmtId="0" fontId="1" fillId="0" borderId="31" xfId="32" applyFont="1" applyFill="1" applyBorder="1" applyAlignment="1" applyProtection="1">
      <alignment horizontal="left" vertical="top" wrapText="1"/>
      <protection locked="0"/>
    </xf>
    <xf numFmtId="0" fontId="1" fillId="0" borderId="54" xfId="32" applyFont="1" applyFill="1" applyBorder="1" applyAlignment="1" applyProtection="1">
      <alignment horizontal="left" vertical="top" wrapText="1"/>
      <protection locked="0"/>
    </xf>
    <xf numFmtId="0" fontId="1" fillId="0" borderId="0" xfId="32" applyFont="1" applyFill="1" applyBorder="1" applyAlignment="1" applyProtection="1">
      <alignment horizontal="left" vertical="top" wrapText="1"/>
      <protection locked="0"/>
    </xf>
    <xf numFmtId="0" fontId="1" fillId="0" borderId="61" xfId="32" applyFont="1" applyFill="1" applyBorder="1" applyAlignment="1" applyProtection="1">
      <alignment horizontal="left" vertical="top" wrapText="1"/>
      <protection locked="0"/>
    </xf>
    <xf numFmtId="0" fontId="1" fillId="0" borderId="26" xfId="32" applyFont="1" applyFill="1" applyBorder="1" applyAlignment="1" applyProtection="1">
      <alignment horizontal="left" vertical="top" wrapText="1"/>
      <protection locked="0"/>
    </xf>
    <xf numFmtId="0" fontId="1" fillId="0" borderId="37" xfId="32" applyFont="1" applyFill="1" applyBorder="1" applyAlignment="1" applyProtection="1">
      <alignment horizontal="left" vertical="top" wrapText="1"/>
      <protection locked="0"/>
    </xf>
    <xf numFmtId="0" fontId="1" fillId="0" borderId="34" xfId="32" applyFont="1" applyFill="1" applyBorder="1" applyAlignment="1" applyProtection="1">
      <alignment horizontal="left" vertical="top" wrapText="1"/>
      <protection locked="0"/>
    </xf>
    <xf numFmtId="0" fontId="1" fillId="0" borderId="27" xfId="32" applyFont="1" applyFill="1" applyBorder="1" applyAlignment="1">
      <alignment horizontal="center" vertical="center"/>
    </xf>
    <xf numFmtId="0" fontId="1" fillId="0" borderId="32" xfId="32" applyFont="1" applyFill="1" applyBorder="1" applyAlignment="1">
      <alignment horizontal="center" vertical="center"/>
    </xf>
    <xf numFmtId="0" fontId="1" fillId="0" borderId="33" xfId="32" applyFont="1" applyFill="1" applyBorder="1" applyAlignment="1">
      <alignment horizontal="center" vertical="center"/>
    </xf>
    <xf numFmtId="179" fontId="1" fillId="4" borderId="28" xfId="33" applyNumberFormat="1" applyFont="1" applyFill="1" applyBorder="1" applyAlignment="1">
      <alignment horizontal="center" vertical="center" wrapText="1"/>
    </xf>
    <xf numFmtId="179" fontId="1" fillId="4" borderId="31" xfId="33" applyNumberFormat="1" applyFont="1" applyFill="1" applyBorder="1" applyAlignment="1">
      <alignment horizontal="center" vertical="center" wrapText="1"/>
    </xf>
    <xf numFmtId="179" fontId="1" fillId="4" borderId="54" xfId="33" applyNumberFormat="1" applyFont="1" applyFill="1" applyBorder="1" applyAlignment="1">
      <alignment horizontal="center" vertical="center" wrapText="1"/>
    </xf>
    <xf numFmtId="179" fontId="1" fillId="4" borderId="61" xfId="33" applyNumberFormat="1" applyFont="1" applyFill="1" applyBorder="1" applyAlignment="1">
      <alignment horizontal="center" vertical="center" wrapText="1"/>
    </xf>
    <xf numFmtId="179" fontId="1" fillId="4" borderId="26" xfId="33" applyNumberFormat="1" applyFont="1" applyFill="1" applyBorder="1" applyAlignment="1">
      <alignment horizontal="center" vertical="center" wrapText="1"/>
    </xf>
    <xf numFmtId="179" fontId="1" fillId="4" borderId="34" xfId="33" applyNumberFormat="1" applyFont="1" applyFill="1" applyBorder="1" applyAlignment="1">
      <alignment horizontal="center" vertical="center" wrapText="1"/>
    </xf>
    <xf numFmtId="179" fontId="1" fillId="0" borderId="30" xfId="33" applyNumberFormat="1" applyFont="1" applyFill="1" applyBorder="1" applyAlignment="1">
      <alignment horizontal="center" vertical="center" wrapText="1"/>
    </xf>
    <xf numFmtId="179" fontId="1" fillId="0" borderId="24" xfId="33" applyNumberFormat="1" applyFont="1" applyFill="1" applyBorder="1" applyAlignment="1">
      <alignment horizontal="center" vertical="center" wrapText="1"/>
    </xf>
    <xf numFmtId="188" fontId="1" fillId="4" borderId="11" xfId="33" applyNumberFormat="1" applyFont="1" applyFill="1" applyBorder="1" applyAlignment="1">
      <alignment horizontal="center" vertical="center"/>
    </xf>
    <xf numFmtId="188" fontId="1" fillId="4" borderId="30" xfId="33" applyNumberFormat="1" applyFont="1" applyFill="1" applyBorder="1" applyAlignment="1">
      <alignment horizontal="center" vertical="center"/>
    </xf>
    <xf numFmtId="188" fontId="1" fillId="4" borderId="188" xfId="33" applyNumberFormat="1" applyFont="1" applyFill="1" applyBorder="1" applyAlignment="1">
      <alignment horizontal="center" vertical="center"/>
    </xf>
    <xf numFmtId="188" fontId="1" fillId="4" borderId="189" xfId="33"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1"/>
    <cellStyle name="標準_【レイアウト】（県）資料３（Ｐ２）　歳出比較分析表" xfId="32"/>
    <cellStyle name="標準_【レイアウト】（市）資料３（Ｐ２）　歳出比較分析表" xfId="33"/>
    <cellStyle name="標準_APAHO251300" xfId="34"/>
    <cellStyle name="標準_APAHO252300" xfId="3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62048</c:v>
                </c:pt>
                <c:pt idx="1">
                  <c:v>73957</c:v>
                </c:pt>
                <c:pt idx="2">
                  <c:v>111389</c:v>
                </c:pt>
                <c:pt idx="3">
                  <c:v>113303</c:v>
                </c:pt>
                <c:pt idx="4">
                  <c:v>134960</c:v>
                </c:pt>
              </c:numCache>
            </c:numRef>
          </c:val>
          <c:smooth val="0"/>
        </c:ser>
        <c:dLbls>
          <c:showLegendKey val="0"/>
          <c:showVal val="0"/>
          <c:showCatName val="0"/>
          <c:showSerName val="0"/>
          <c:showPercent val="0"/>
          <c:showBubbleSize val="0"/>
        </c:dLbls>
        <c:marker val="1"/>
        <c:smooth val="0"/>
        <c:axId val="209776152"/>
        <c:axId val="209776544"/>
      </c:lineChart>
      <c:catAx>
        <c:axId val="209776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776544"/>
        <c:crosses val="autoZero"/>
        <c:auto val="1"/>
        <c:lblAlgn val="ctr"/>
        <c:lblOffset val="100"/>
        <c:tickLblSkip val="1"/>
        <c:tickMarkSkip val="1"/>
        <c:noMultiLvlLbl val="0"/>
      </c:catAx>
      <c:valAx>
        <c:axId val="2097765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776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8.32</c:v>
                </c:pt>
                <c:pt idx="1">
                  <c:v>9.61</c:v>
                </c:pt>
                <c:pt idx="2">
                  <c:v>7.31</c:v>
                </c:pt>
                <c:pt idx="3">
                  <c:v>7.95</c:v>
                </c:pt>
                <c:pt idx="4">
                  <c:v>8.14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52.82</c:v>
                </c:pt>
                <c:pt idx="1">
                  <c:v>51.91</c:v>
                </c:pt>
                <c:pt idx="2">
                  <c:v>58.77</c:v>
                </c:pt>
                <c:pt idx="3">
                  <c:v>67.09</c:v>
                </c:pt>
                <c:pt idx="4">
                  <c:v>74.62</c:v>
                </c:pt>
              </c:numCache>
            </c:numRef>
          </c:val>
        </c:ser>
        <c:dLbls>
          <c:showLegendKey val="0"/>
          <c:showVal val="0"/>
          <c:showCatName val="0"/>
          <c:showSerName val="0"/>
          <c:showPercent val="0"/>
          <c:showBubbleSize val="0"/>
        </c:dLbls>
        <c:gapWidth val="250"/>
        <c:overlap val="100"/>
        <c:axId val="208809816"/>
        <c:axId val="20788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7.29</c:v>
                </c:pt>
                <c:pt idx="1">
                  <c:v>-0.12</c:v>
                </c:pt>
                <c:pt idx="2">
                  <c:v>2.46</c:v>
                </c:pt>
                <c:pt idx="3">
                  <c:v>20.88</c:v>
                </c:pt>
                <c:pt idx="4">
                  <c:v>7.34</c:v>
                </c:pt>
              </c:numCache>
            </c:numRef>
          </c:val>
          <c:smooth val="0"/>
        </c:ser>
        <c:dLbls>
          <c:showLegendKey val="0"/>
          <c:showVal val="0"/>
          <c:showCatName val="0"/>
          <c:showSerName val="0"/>
          <c:showPercent val="0"/>
          <c:showBubbleSize val="0"/>
        </c:dLbls>
        <c:marker val="1"/>
        <c:smooth val="0"/>
        <c:axId val="208809816"/>
        <c:axId val="207888784"/>
      </c:lineChart>
      <c:catAx>
        <c:axId val="20880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888784"/>
        <c:crosses val="autoZero"/>
        <c:auto val="1"/>
        <c:lblAlgn val="ctr"/>
        <c:lblOffset val="100"/>
        <c:tickLblSkip val="1"/>
        <c:tickMarkSkip val="1"/>
        <c:noMultiLvlLbl val="0"/>
      </c:catAx>
      <c:valAx>
        <c:axId val="20788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0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0.04</c:v>
                </c:pt>
                <c:pt idx="4">
                  <c:v>#N/A</c:v>
                </c:pt>
                <c:pt idx="5">
                  <c:v>7.0000000000000007E-2</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0.51</c:v>
                </c:pt>
                <c:pt idx="2">
                  <c:v>#N/A</c:v>
                </c:pt>
                <c:pt idx="3">
                  <c:v>0.51</c:v>
                </c:pt>
                <c:pt idx="4">
                  <c:v>#N/A</c:v>
                </c:pt>
                <c:pt idx="5">
                  <c:v>0.25</c:v>
                </c:pt>
                <c:pt idx="6">
                  <c:v>#N/A</c:v>
                </c:pt>
                <c:pt idx="7">
                  <c:v>0.06</c:v>
                </c:pt>
                <c:pt idx="8">
                  <c:v>#N/A</c:v>
                </c:pt>
                <c:pt idx="9">
                  <c:v>1.44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3.79</c:v>
                </c:pt>
                <c:pt idx="2">
                  <c:v>#N/A</c:v>
                </c:pt>
                <c:pt idx="3">
                  <c:v>1.59</c:v>
                </c:pt>
                <c:pt idx="4">
                  <c:v>#N/A</c:v>
                </c:pt>
                <c:pt idx="5">
                  <c:v>1.26</c:v>
                </c:pt>
                <c:pt idx="6">
                  <c:v>#N/A</c:v>
                </c:pt>
                <c:pt idx="7">
                  <c:v>2.68</c:v>
                </c:pt>
                <c:pt idx="8">
                  <c:v>#N/A</c:v>
                </c:pt>
                <c:pt idx="9">
                  <c:v>3.35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8.2100000000000009</c:v>
                </c:pt>
                <c:pt idx="2">
                  <c:v>#N/A</c:v>
                </c:pt>
                <c:pt idx="3">
                  <c:v>9.56</c:v>
                </c:pt>
                <c:pt idx="4">
                  <c:v>#N/A</c:v>
                </c:pt>
                <c:pt idx="5">
                  <c:v>7.22</c:v>
                </c:pt>
                <c:pt idx="6">
                  <c:v>#N/A</c:v>
                </c:pt>
                <c:pt idx="7">
                  <c:v>5.0199999999999996</c:v>
                </c:pt>
                <c:pt idx="8">
                  <c:v>#N/A</c:v>
                </c:pt>
                <c:pt idx="9">
                  <c:v>8.14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12.03</c:v>
                </c:pt>
                <c:pt idx="2">
                  <c:v>#N/A</c:v>
                </c:pt>
                <c:pt idx="3">
                  <c:v>13.45</c:v>
                </c:pt>
                <c:pt idx="4">
                  <c:v>#N/A</c:v>
                </c:pt>
                <c:pt idx="5">
                  <c:v>15.31</c:v>
                </c:pt>
                <c:pt idx="6">
                  <c:v>#N/A</c:v>
                </c:pt>
                <c:pt idx="7">
                  <c:v>15.75</c:v>
                </c:pt>
                <c:pt idx="8">
                  <c:v>#N/A</c:v>
                </c:pt>
                <c:pt idx="9">
                  <c:v>14.59</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16.82</c:v>
                </c:pt>
                <c:pt idx="2">
                  <c:v>#N/A</c:v>
                </c:pt>
                <c:pt idx="3">
                  <c:v>18.010000000000002</c:v>
                </c:pt>
                <c:pt idx="4">
                  <c:v>#N/A</c:v>
                </c:pt>
                <c:pt idx="5">
                  <c:v>19.41</c:v>
                </c:pt>
                <c:pt idx="6">
                  <c:v>#N/A</c:v>
                </c:pt>
                <c:pt idx="7">
                  <c:v>17.89</c:v>
                </c:pt>
                <c:pt idx="8">
                  <c:v>#N/A</c:v>
                </c:pt>
                <c:pt idx="9">
                  <c:v>19.36</c:v>
                </c:pt>
              </c:numCache>
            </c:numRef>
          </c:val>
        </c:ser>
        <c:dLbls>
          <c:showLegendKey val="0"/>
          <c:showVal val="0"/>
          <c:showCatName val="0"/>
          <c:showSerName val="0"/>
          <c:showPercent val="0"/>
          <c:showBubbleSize val="0"/>
        </c:dLbls>
        <c:gapWidth val="150"/>
        <c:overlap val="100"/>
        <c:axId val="207891920"/>
        <c:axId val="207891528"/>
      </c:barChart>
      <c:catAx>
        <c:axId val="20789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891528"/>
        <c:crosses val="autoZero"/>
        <c:auto val="1"/>
        <c:lblAlgn val="ctr"/>
        <c:lblOffset val="100"/>
        <c:tickLblSkip val="1"/>
        <c:tickMarkSkip val="1"/>
        <c:noMultiLvlLbl val="0"/>
      </c:catAx>
      <c:valAx>
        <c:axId val="207891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891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486</c:v>
                </c:pt>
                <c:pt idx="5">
                  <c:v>468</c:v>
                </c:pt>
                <c:pt idx="8">
                  <c:v>481</c:v>
                </c:pt>
                <c:pt idx="11">
                  <c:v>466</c:v>
                </c:pt>
                <c:pt idx="14">
                  <c:v>538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10</c:v>
                </c:pt>
                <c:pt idx="6">
                  <c:v>6</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c:v>
                </c:pt>
                <c:pt idx="3">
                  <c:v>75</c:v>
                </c:pt>
                <c:pt idx="6">
                  <c:v>71</c:v>
                </c:pt>
                <c:pt idx="9">
                  <c:v>68</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621</c:v>
                </c:pt>
                <c:pt idx="3">
                  <c:v>505</c:v>
                </c:pt>
                <c:pt idx="6">
                  <c:v>508</c:v>
                </c:pt>
                <c:pt idx="9">
                  <c:v>475</c:v>
                </c:pt>
                <c:pt idx="12">
                  <c:v>525</c:v>
                </c:pt>
              </c:numCache>
            </c:numRef>
          </c:val>
        </c:ser>
        <c:dLbls>
          <c:showLegendKey val="0"/>
          <c:showVal val="0"/>
          <c:showCatName val="0"/>
          <c:showSerName val="0"/>
          <c:showPercent val="0"/>
          <c:showBubbleSize val="0"/>
        </c:dLbls>
        <c:gapWidth val="100"/>
        <c:overlap val="100"/>
        <c:axId val="208806288"/>
        <c:axId val="208806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220</c:v>
                </c:pt>
                <c:pt idx="2">
                  <c:v>#N/A</c:v>
                </c:pt>
                <c:pt idx="3">
                  <c:v>#N/A</c:v>
                </c:pt>
                <c:pt idx="4">
                  <c:v>122</c:v>
                </c:pt>
                <c:pt idx="5">
                  <c:v>#N/A</c:v>
                </c:pt>
                <c:pt idx="6">
                  <c:v>#N/A</c:v>
                </c:pt>
                <c:pt idx="7">
                  <c:v>104</c:v>
                </c:pt>
                <c:pt idx="8">
                  <c:v>#N/A</c:v>
                </c:pt>
                <c:pt idx="9">
                  <c:v>#N/A</c:v>
                </c:pt>
                <c:pt idx="10">
                  <c:v>77</c:v>
                </c:pt>
                <c:pt idx="11">
                  <c:v>#N/A</c:v>
                </c:pt>
                <c:pt idx="12">
                  <c:v>#N/A</c:v>
                </c:pt>
                <c:pt idx="13">
                  <c:v>54</c:v>
                </c:pt>
                <c:pt idx="14">
                  <c:v>#N/A</c:v>
                </c:pt>
              </c:numCache>
            </c:numRef>
          </c:val>
          <c:smooth val="0"/>
        </c:ser>
        <c:dLbls>
          <c:showLegendKey val="0"/>
          <c:showVal val="0"/>
          <c:showCatName val="0"/>
          <c:showSerName val="0"/>
          <c:showPercent val="0"/>
          <c:showBubbleSize val="0"/>
        </c:dLbls>
        <c:marker val="1"/>
        <c:smooth val="0"/>
        <c:axId val="208806288"/>
        <c:axId val="208806680"/>
      </c:lineChart>
      <c:catAx>
        <c:axId val="20880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806680"/>
        <c:crosses val="autoZero"/>
        <c:auto val="1"/>
        <c:lblAlgn val="ctr"/>
        <c:lblOffset val="100"/>
        <c:tickLblSkip val="1"/>
        <c:tickMarkSkip val="1"/>
        <c:noMultiLvlLbl val="0"/>
      </c:catAx>
      <c:valAx>
        <c:axId val="208806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0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4495</c:v>
                </c:pt>
                <c:pt idx="5">
                  <c:v>4325</c:v>
                </c:pt>
                <c:pt idx="8">
                  <c:v>4425</c:v>
                </c:pt>
                <c:pt idx="11">
                  <c:v>5088</c:v>
                </c:pt>
                <c:pt idx="14">
                  <c:v>5159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2297</c:v>
                </c:pt>
                <c:pt idx="5">
                  <c:v>2645</c:v>
                </c:pt>
                <c:pt idx="8">
                  <c:v>3113</c:v>
                </c:pt>
                <c:pt idx="11">
                  <c:v>4681</c:v>
                </c:pt>
                <c:pt idx="14">
                  <c:v>5359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1475</c:v>
                </c:pt>
                <c:pt idx="3">
                  <c:v>940</c:v>
                </c:pt>
                <c:pt idx="6">
                  <c:v>785</c:v>
                </c:pt>
                <c:pt idx="9">
                  <c:v>832</c:v>
                </c:pt>
                <c:pt idx="12">
                  <c:v>814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597</c:v>
                </c:pt>
                <c:pt idx="3">
                  <c:v>439</c:v>
                </c:pt>
                <c:pt idx="6">
                  <c:v>474</c:v>
                </c:pt>
                <c:pt idx="9">
                  <c:v>438</c:v>
                </c:pt>
                <c:pt idx="12">
                  <c:v>432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c:v>
                </c:pt>
                <c:pt idx="3">
                  <c:v>46</c:v>
                </c:pt>
                <c:pt idx="6">
                  <c:v>218</c:v>
                </c:pt>
                <c:pt idx="9">
                  <c:v>171</c:v>
                </c:pt>
                <c:pt idx="12">
                  <c:v>134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4776</c:v>
                </c:pt>
                <c:pt idx="3">
                  <c:v>4649</c:v>
                </c:pt>
                <c:pt idx="6">
                  <c:v>4654</c:v>
                </c:pt>
                <c:pt idx="9">
                  <c:v>5387</c:v>
                </c:pt>
                <c:pt idx="12">
                  <c:v>5658</c:v>
                </c:pt>
              </c:numCache>
            </c:numRef>
          </c:val>
        </c:ser>
        <c:dLbls>
          <c:showLegendKey val="0"/>
          <c:showVal val="0"/>
          <c:showCatName val="0"/>
          <c:showSerName val="0"/>
          <c:showPercent val="0"/>
          <c:showBubbleSize val="0"/>
        </c:dLbls>
        <c:gapWidth val="100"/>
        <c:overlap val="100"/>
        <c:axId val="207889960"/>
        <c:axId val="20789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7889960"/>
        <c:axId val="207890352"/>
      </c:lineChart>
      <c:catAx>
        <c:axId val="20788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890352"/>
        <c:crosses val="autoZero"/>
        <c:auto val="1"/>
        <c:lblAlgn val="ctr"/>
        <c:lblOffset val="100"/>
        <c:tickLblSkip val="1"/>
        <c:tickMarkSkip val="1"/>
        <c:noMultiLvlLbl val="0"/>
      </c:catAx>
      <c:valAx>
        <c:axId val="20789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889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{0CCE97A1-D344-4848-8B0D-B70880FA9F2F}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{F8D119D6-EF17-47D6-9EF0-64A995533F21}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{B13B4E17-953C-4662-9A35-D663AF5FBCE0}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{D698AD53-E678-4720-AAC9-00C3E00C5C99}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{94DFC5EA-22A6-4578-8740-C51B2F671106}</c15:txfldGUID>
                      <c15:f>公会計指標分析・財政指標組合せ分析表!$O$50</c15:f>
                      <c15:dlblFieldTableCache>
                        <c:ptCount val="1"/>
                        <c:pt idx="0">
                          <c:v>H28</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{95F3F97D-808C-447B-BE7C-AB3F240C0A93}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{93560174-C01B-45FD-BDC5-63663DBD2190}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{194AA31E-4130-4CD2-9EC0-10FCF5D0E8C5}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{C338542C-2D65-463F-AE2D-82EDFF74659B}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{B2B4AA7B-21F3-44A6-874D-02182597A88D}</c15:txfldGUID>
                      <c15:f>公会計指標分析・財政指標組合せ分析表!$O$50</c15:f>
                      <c15:dlblFieldTableCache>
                        <c:ptCount val="1"/>
                        <c:pt idx="0">
                          <c:v>H28</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9777720"/>
        <c:axId val="209778112"/>
      </c:scatterChart>
      <c:valAx>
        <c:axId val="209777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46592390238"/>
              <c:y val="0.9107465138286285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778112"/>
        <c:crosses val="autoZero"/>
        <c:crossBetween val="midCat"/>
      </c:valAx>
      <c:valAx>
        <c:axId val="209778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3431356796E-2"/>
              <c:y val="0.25104754762797504"/>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777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{4527521E-0AB0-4174-A4DC-90A3C51406F6}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{71867EE1-C92F-447E-9683-84E7A0EA72CD}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{2164A7A7-57D4-4515-B597-7299E3734324}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{02D3A8D3-CB23-470B-BE3D-727115CB85A6}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{5DCF98D5-B3EB-4723-BA5E-861D7DC3EE4F}</c15:txfldGUID>
                      <c15:f>公会計指標分析・財政指標組合せ分析表!$O$72</c15:f>
                      <c15:dlblFieldTableCache>
                        <c:ptCount val="1"/>
                        <c:pt idx="0">
                          <c:v>H28</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7.5</c:v>
                </c:pt>
                <c:pt idx="2">
                  <c:v>4.9000000000000004</c:v>
                </c:pt>
                <c:pt idx="3">
                  <c:v>3.3</c:v>
                </c:pt>
                <c:pt idx="4">
                  <c:v>2.5</c:v>
                </c:pt>
              </c:numCache>
            </c:numRef>
          </c:xVal>
          <c:yVal>
            <c:numRef>
              <c:f>公会計指標分析・財政指標組合せ分析表!$K$73:$O$73</c:f>
              <c:numCache>
                <c:formatCode>#,##0.0;"▲ "#,##0.0</c:formatCode>
                <c:ptCount val="5"/>
                <c:pt idx="0">
                  <c:v>3.4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{0F6EEE0C-EB03-4666-A533-AFB0BB4709F9}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{80C25E29-1A54-4B3C-AEF3-6C542DB0FF3A}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{94F89B6F-0A94-4CEA-BEF0-9623DF1EAC68}</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1073889361641013E-2"/>
                  <c:y val="-6.2527233115468414E-2"/>
                </c:manualLayout>
              </c:layout>
              <c:tx>
                <c:strRef>
                  <c:f>公会計指標分析・財政指標組合せ分析表!$N$72</c:f>
                  <c:strCache>
                    <c:ptCount val="1"/>
                    <c:pt idx="0">
                      <c:v>H27</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{AEA8B36E-4CDA-46E9-B98B-09AE9B045A6F}</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2337035161986417E-2"/>
                  <c:y val="-6.2527233115468414E-2"/>
                </c:manualLayout>
              </c:layout>
              <c:tx>
                <c:strRef>
                  <c:f>公会計指標分析・財政指標組合せ分析表!$O$72</c:f>
                  <c:strCache>
                    <c:ptCount val="1"/>
                    <c:pt idx="0">
                      <c:v>H28</c:v>
                    </c:pt>
                  </c:strCache>
                </c:strRef>
              </c:tx>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{D7949689-8BE2-4E59-9BB6-F54C85671040}</c15:txfldGUID>
                      <c15:f>公会計指標分析・財政指標組合せ分析表!$O$72</c15:f>
                      <c15:dlblFieldTableCache>
                        <c:ptCount val="1"/>
                        <c:pt idx="0">
                          <c:v>H28</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ser>
        <c:dLbls>
          <c:showLegendKey val="0"/>
          <c:showVal val="0"/>
          <c:showCatName val="0"/>
          <c:showSerName val="0"/>
          <c:showPercent val="0"/>
          <c:showBubbleSize val="0"/>
        </c:dLbls>
        <c:axId val="209778896"/>
        <c:axId val="209779288"/>
      </c:scatterChart>
      <c:valAx>
        <c:axId val="209778896"/>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1"/>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779288"/>
        <c:crosses val="autoZero"/>
        <c:crossBetween val="midCat"/>
      </c:valAx>
      <c:valAx>
        <c:axId val="209779288"/>
        <c:scaling>
          <c:orientation val="minMax"/>
          <c:max val="3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778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平成２８年度の元利償還金は５億２千５百万円で、前年度比で５千万円の増額となった。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前年度に旧合併特例債を原資として積立を行った振興基金の償還開始９千９百万円の増、前年度に行った繰上償還４千３百万円と平成１８年発生災害復旧事業に係る償還終了による６百万円の減である。</a:t>
          </a:r>
          <a:endParaRPr kumimoji="1" lang="en-US" altLang="ja-JP" sz="1400">
            <a:latin typeface="ＭＳ ゴシック" pitchFamily="49" charset="-128"/>
            <a:ea typeface="ＭＳ ゴシック" pitchFamily="49" charset="-128"/>
          </a:endParaRPr>
        </a:p>
        <a:p>
          <a:pPr>
            <a:lnSpc>
              <a:spcPts val="1700"/>
            </a:lnSpc>
          </a:pPr>
          <a:r>
            <a:rPr kumimoji="1" lang="ja-JP" altLang="en-US" sz="1400">
              <a:latin typeface="ＭＳ ゴシック" pitchFamily="49" charset="-128"/>
              <a:ea typeface="ＭＳ ゴシック" pitchFamily="49" charset="-128"/>
            </a:rPr>
            <a:t>　算入公債費等の前年比７千２百万の増要因についても、上記と同じ要因である。</a:t>
          </a:r>
          <a:endParaRPr kumimoji="1" lang="en-US" altLang="ja-JP" sz="1400">
            <a:latin typeface="ＭＳ ゴシック" pitchFamily="49" charset="-128"/>
            <a:ea typeface="ＭＳ ゴシック" pitchFamily="49" charset="-128"/>
          </a:endParaRPr>
        </a:p>
        <a:p>
          <a:pPr>
            <a:lnSpc>
              <a:spcPts val="1700"/>
            </a:lnSpc>
          </a:pPr>
          <a:r>
            <a:rPr kumimoji="1" lang="ja-JP" altLang="en-US" sz="1400">
              <a:latin typeface="ＭＳ ゴシック" pitchFamily="49" charset="-128"/>
              <a:ea typeface="ＭＳ ゴシック" pitchFamily="49" charset="-128"/>
            </a:rPr>
            <a:t>　今後、公共施設の統廃合などの大規模な事業計画を控えている中で、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現在の水準を維持するた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めに</a:t>
          </a:r>
          <a:r>
            <a:rPr kumimoji="1" lang="ja-JP" altLang="en-US" sz="1400">
              <a:latin typeface="ＭＳ ゴシック" pitchFamily="49" charset="-128"/>
              <a:ea typeface="ＭＳ ゴシック" pitchFamily="49" charset="-128"/>
            </a:rPr>
            <a:t>計画的な起債に努めて行く。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24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25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25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25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25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25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25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25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いて、一般会計等に係る地方債の現在高は、５６億５千８百万円で前年比２億７千百万円の増加となった。主な要因は、旧合併特例債（２億円）、緊急防災・減災事業債（２億８千７百万円）の発行である。</a:t>
          </a:r>
          <a:endParaRPr kumimoji="1" lang="en-US" altLang="ja-JP" sz="1400">
            <a:latin typeface="ＭＳ ゴシック" pitchFamily="49" charset="-128"/>
            <a:ea typeface="ＭＳ ゴシック" pitchFamily="49" charset="-128"/>
          </a:endParaRPr>
        </a:p>
        <a:p>
          <a:pPr>
            <a:lnSpc>
              <a:spcPts val="1700"/>
            </a:lnSpc>
          </a:pPr>
          <a:r>
            <a:rPr kumimoji="1" lang="ja-JP" altLang="en-US" sz="1400">
              <a:latin typeface="ＭＳ ゴシック" pitchFamily="49" charset="-128"/>
              <a:ea typeface="ＭＳ ゴシック" pitchFamily="49" charset="-128"/>
            </a:rPr>
            <a:t>　一方、充当可能金基金額は、５３億５千９百万円で前年比６億７千８百万円の増となった。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主な要因は、財政調整基金、ふるさと応援基金への積立である。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ts val="17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の統廃合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・老朽化対策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により、公債費の増大が懸念されるが、引き続きこの水準を維持できるよう、行財政改革の推進により財政の健全化を図って行く。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1126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1126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155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45349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756479"/>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75189"/>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18451</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123825</xdr:colOff>
      <xdr:row>22</xdr:row>
      <xdr:rowOff>85725</xdr:rowOff>
    </xdr:from>
    <xdr:ext cx="1756682" cy="224518"/>
    <xdr:sp macro="" textlink="">
      <xdr:nvSpPr>
        <xdr:cNvPr id="11298" name="正方形/長方形 34"/>
        <xdr:cNvSpPr>
          <a:spLocks noChangeArrowheads="1"/>
        </xdr:cNvSpPr>
      </xdr:nvSpPr>
      <xdr:spPr bwMode="auto">
        <a:xfrm>
          <a:off x="1990725" y="4543425"/>
          <a:ext cx="1752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488653</xdr:colOff>
      <xdr:row>22</xdr:row>
      <xdr:rowOff>52105</xdr:rowOff>
    </xdr:from>
    <xdr:ext cx="337144" cy="253659"/>
    <xdr:sp macro="" textlink="">
      <xdr:nvSpPr>
        <xdr:cNvPr id="11299" name="正方形/長方形 35"/>
        <xdr:cNvSpPr>
          <a:spLocks noChangeArrowheads="1"/>
        </xdr:cNvSpPr>
      </xdr:nvSpPr>
      <xdr:spPr bwMode="auto">
        <a:xfrm>
          <a:off x="4094546" y="4610498"/>
          <a:ext cx="337144"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 ]</a:t>
          </a:r>
        </a:p>
      </xdr:txBody>
    </xdr:sp>
    <xdr:clientData/>
  </xdr:oneCellAnchor>
  <xdr:twoCellAnchor>
    <xdr:from>
      <xdr:col>4</xdr:col>
      <xdr:colOff>488950</xdr:colOff>
      <xdr:row>21</xdr:row>
      <xdr:rowOff>38100</xdr:rowOff>
    </xdr:from>
    <xdr:to>
      <xdr:col>5</xdr:col>
      <xdr:colOff>631825</xdr:colOff>
      <xdr:row>22</xdr:row>
      <xdr:rowOff>82234</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82234</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82234</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111125</xdr:rowOff>
    </xdr:from>
    <xdr:to>
      <xdr:col>11</xdr:col>
      <xdr:colOff>552450</xdr:colOff>
      <xdr:row>22</xdr:row>
      <xdr:rowOff>18451</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352425</xdr:colOff>
      <xdr:row>22</xdr:row>
      <xdr:rowOff>85725</xdr:rowOff>
    </xdr:from>
    <xdr:ext cx="1304925" cy="224518"/>
    <xdr:sp macro="" textlink="">
      <xdr:nvSpPr>
        <xdr:cNvPr id="11312" name="正方形/長方形 48"/>
        <xdr:cNvSpPr>
          <a:spLocks noChangeArrowheads="1"/>
        </xdr:cNvSpPr>
      </xdr:nvSpPr>
      <xdr:spPr bwMode="auto">
        <a:xfrm>
          <a:off x="12230100" y="4543425"/>
          <a:ext cx="13049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507703</xdr:colOff>
      <xdr:row>22</xdr:row>
      <xdr:rowOff>52105</xdr:rowOff>
    </xdr:from>
    <xdr:ext cx="337144" cy="253659"/>
    <xdr:sp macro="" textlink="">
      <xdr:nvSpPr>
        <xdr:cNvPr id="11313" name="正方形/長方形 49"/>
        <xdr:cNvSpPr>
          <a:spLocks noChangeArrowheads="1"/>
        </xdr:cNvSpPr>
      </xdr:nvSpPr>
      <xdr:spPr bwMode="auto">
        <a:xfrm>
          <a:off x="14169274" y="4610498"/>
          <a:ext cx="337144"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 ]</a:t>
          </a: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438150</xdr:colOff>
      <xdr:row>65</xdr:row>
      <xdr:rowOff>9525</xdr:rowOff>
    </xdr:from>
    <xdr:ext cx="370358" cy="242374"/>
    <xdr:sp macro="" textlink="">
      <xdr:nvSpPr>
        <xdr:cNvPr id="60" name="テキスト ボックス 59"/>
        <xdr:cNvSpPr txBox="1"/>
      </xdr:nvSpPr>
      <xdr:spPr>
        <a:xfrm>
          <a:off x="928007" y="1225595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7013575" y="1510846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3738" y="2659063"/>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79375</xdr:rowOff>
    </xdr:from>
    <xdr:ext cx="8896666" cy="259045"/>
    <xdr:sp macro="" textlink="">
      <xdr:nvSpPr>
        <xdr:cNvPr id="19" name="テキスト ボックス 18"/>
        <xdr:cNvSpPr txBox="1"/>
      </xdr:nvSpPr>
      <xdr:spPr>
        <a:xfrm>
          <a:off x="693738" y="2913063"/>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3738" y="321151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3738" y="34607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149225</xdr:rowOff>
    </xdr:from>
    <xdr:ext cx="5163593" cy="259045"/>
    <xdr:sp macro="" textlink="">
      <xdr:nvSpPr>
        <xdr:cNvPr id="18" name="テキスト ボックス 17"/>
        <xdr:cNvSpPr txBox="1"/>
      </xdr:nvSpPr>
      <xdr:spPr>
        <a:xfrm>
          <a:off x="695902" y="2746952"/>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5902" y="301394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5902" y="333490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5902" y="3590636"/>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人口の減少や全国平均を上回る高齢化率（平成２９年４月１日現在４８％で県内１位）に加え、基幹産業である観光業の低迷等による個人・法人町民税の減収により財政基盤が弱くなり、類似団体平均を下回っている。</a:t>
          </a:r>
          <a:endParaRPr kumimoji="1" lang="en-US" altLang="ja-JP" sz="1300">
            <a:latin typeface="ＭＳ Ｐゴシック"/>
          </a:endParaRPr>
        </a:p>
        <a:p>
          <a:pPr>
            <a:lnSpc>
              <a:spcPts val="1500"/>
            </a:lnSpc>
          </a:pPr>
          <a:r>
            <a:rPr kumimoji="1" lang="ja-JP" altLang="en-US" sz="1300">
              <a:latin typeface="ＭＳ Ｐゴシック"/>
            </a:rPr>
            <a:t>　西伊豆町版総合戦略や過疎地域自立促進計画に沿った施策の重点化に努めるとともに、行政の効率化、徴収業務の強化等の取組みを通じて、財政基盤の強化に努める。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95250</xdr:rowOff>
    </xdr:to>
    <xdr:cxnSp macro="">
      <xdr:nvCxnSpPr>
        <xdr:cNvPr id="69" name="直線コネクタ 68"/>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72269</xdr:rowOff>
    </xdr:from>
    <xdr:to>
      <xdr:col>6</xdr:col>
      <xdr:colOff>0</xdr:colOff>
      <xdr:row>43</xdr:row>
      <xdr:rowOff>83759</xdr:rowOff>
    </xdr:to>
    <xdr:cxnSp macro="">
      <xdr:nvCxnSpPr>
        <xdr:cNvPr id="72" name="直線コネクタ 71"/>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5" name="直線コネクタ 74"/>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平成２７年度に高利率の地方債（２億９千７百万円）の繰上償還を実施し、公債費の削減を図ったことにより、類似団体平均を１０．９ポイント下回っている。</a:t>
          </a:r>
          <a:endParaRPr kumimoji="1" lang="en-US" altLang="ja-JP" sz="1300">
            <a:latin typeface="ＭＳ Ｐゴシック"/>
          </a:endParaRPr>
        </a:p>
        <a:p>
          <a:pPr>
            <a:lnSpc>
              <a:spcPts val="1500"/>
            </a:lnSpc>
          </a:pPr>
          <a:r>
            <a:rPr kumimoji="1" lang="ja-JP" altLang="en-US" sz="1300">
              <a:latin typeface="ＭＳ Ｐゴシック"/>
            </a:rPr>
            <a:t>　今後も現在の水準を維持するため、高利率の起債の繰上償還、公共施設の民間委託・指定管理制度の活用などにより、経常経費の削減に努める。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63</xdr:row>
      <xdr:rowOff>126365</xdr:rowOff>
    </xdr:to>
    <xdr:cxnSp macro="">
      <xdr:nvCxnSpPr>
        <xdr:cNvPr id="132" name="直線コネクタ 131"/>
        <xdr:cNvCxnSpPr/>
      </xdr:nvCxnSpPr>
      <xdr:spPr>
        <a:xfrm flipV="1">
          <a:off x="4114800" y="10694458"/>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114300</xdr:rowOff>
    </xdr:from>
    <xdr:to>
      <xdr:col>6</xdr:col>
      <xdr:colOff>0</xdr:colOff>
      <xdr:row>63</xdr:row>
      <xdr:rowOff>126365</xdr:rowOff>
    </xdr:to>
    <xdr:cxnSp macro="">
      <xdr:nvCxnSpPr>
        <xdr:cNvPr id="135" name="直線コネクタ 134"/>
        <xdr:cNvCxnSpPr/>
      </xdr:nvCxnSpPr>
      <xdr:spPr>
        <a:xfrm>
          <a:off x="3225800" y="109156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114300</xdr:rowOff>
    </xdr:to>
    <xdr:cxnSp macro="">
      <xdr:nvCxnSpPr>
        <xdr:cNvPr id="138" name="直線コネクタ 137"/>
        <xdr:cNvCxnSpPr/>
      </xdr:nvCxnSpPr>
      <xdr:spPr>
        <a:xfrm>
          <a:off x="2336800" y="107628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62019</xdr:rowOff>
    </xdr:to>
    <xdr:cxnSp macro="">
      <xdr:nvCxnSpPr>
        <xdr:cNvPr id="141" name="直線コネクタ 140"/>
        <xdr:cNvCxnSpPr/>
      </xdr:nvCxnSpPr>
      <xdr:spPr>
        <a:xfrm flipV="1">
          <a:off x="1447800" y="1076282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13758</xdr:rowOff>
    </xdr:from>
    <xdr:to>
      <xdr:col>7</xdr:col>
      <xdr:colOff>203200</xdr:colOff>
      <xdr:row>62</xdr:row>
      <xdr:rowOff>115358</xdr:rowOff>
    </xdr:to>
    <xdr:sp macro="" textlink="">
      <xdr:nvSpPr>
        <xdr:cNvPr id="151" name="円/楕円 150"/>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61</xdr:row>
      <xdr:rowOff>30285</xdr:rowOff>
    </xdr:from>
    <xdr:ext cx="762000" cy="259045"/>
    <xdr:sp macro="" textlink="">
      <xdr:nvSpPr>
        <xdr:cNvPr id="152" name="財政構造の弾力性該当値テキスト"/>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75565</xdr:rowOff>
    </xdr:from>
    <xdr:to>
      <xdr:col>6</xdr:col>
      <xdr:colOff>50800</xdr:colOff>
      <xdr:row>64</xdr:row>
      <xdr:rowOff>5715</xdr:rowOff>
    </xdr:to>
    <xdr:sp macro="" textlink="">
      <xdr:nvSpPr>
        <xdr:cNvPr id="153" name="円/楕円 152"/>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62</xdr:row>
      <xdr:rowOff>15892</xdr:rowOff>
    </xdr:from>
    <xdr:ext cx="736600" cy="259045"/>
    <xdr:sp macro="" textlink="">
      <xdr:nvSpPr>
        <xdr:cNvPr id="154" name="テキスト ボックス 153"/>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5" name="円/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3827</xdr:rowOff>
    </xdr:from>
    <xdr:ext cx="762000" cy="259045"/>
    <xdr:sp macro="" textlink="">
      <xdr:nvSpPr>
        <xdr:cNvPr id="156" name="テキスト ボックス 155"/>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7" name="円/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22454</xdr:rowOff>
    </xdr:from>
    <xdr:ext cx="762000" cy="259045"/>
    <xdr:sp macro="" textlink="">
      <xdr:nvSpPr>
        <xdr:cNvPr id="158" name="テキスト ボックス 157"/>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11219</xdr:rowOff>
    </xdr:from>
    <xdr:to>
      <xdr:col>2</xdr:col>
      <xdr:colOff>127000</xdr:colOff>
      <xdr:row>63</xdr:row>
      <xdr:rowOff>112819</xdr:rowOff>
    </xdr:to>
    <xdr:sp macro="" textlink="">
      <xdr:nvSpPr>
        <xdr:cNvPr id="159" name="円/楕円 158"/>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122996</xdr:rowOff>
    </xdr:from>
    <xdr:ext cx="762000" cy="259045"/>
    <xdr:sp macro="" textlink="">
      <xdr:nvSpPr>
        <xdr:cNvPr id="160" name="テキスト ボックス 159"/>
        <xdr:cNvSpPr txBox="1"/>
      </xdr:nvSpPr>
      <xdr:spPr>
        <a:xfrm>
          <a:off x="1066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[226,966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人件費・物件費等の人口１人当たりの額は、類似団体平均を下回っているものの、全国・県平均と比較すると大幅に上回っている。</a:t>
          </a:r>
          <a:endParaRPr kumimoji="1" lang="en-US" altLang="ja-JP" sz="1300">
            <a:latin typeface="ＭＳ Ｐゴシック"/>
          </a:endParaRPr>
        </a:p>
        <a:p>
          <a:pPr>
            <a:lnSpc>
              <a:spcPts val="1500"/>
            </a:lnSpc>
          </a:pPr>
          <a:r>
            <a:rPr kumimoji="1" lang="ja-JP" altLang="en-US" sz="1300">
              <a:latin typeface="ＭＳ Ｐゴシック"/>
            </a:rPr>
            <a:t>　主な要因として、支所・出張所や保育園・幼稚園の設置数が多いことから人件費が多額となっている。また、公共施設の保有数が多く、維持補修費も多額となっているためである。</a:t>
          </a:r>
          <a:endParaRPr kumimoji="1" lang="en-US" altLang="ja-JP" sz="1300">
            <a:latin typeface="ＭＳ Ｐゴシック"/>
          </a:endParaRPr>
        </a:p>
        <a:p>
          <a:pPr>
            <a:lnSpc>
              <a:spcPts val="1500"/>
            </a:lnSpc>
          </a:pPr>
          <a:r>
            <a:rPr kumimoji="1" lang="ja-JP" altLang="en-US" sz="1300">
              <a:latin typeface="ＭＳ Ｐゴシック"/>
            </a:rPr>
            <a:t>　今後は、公共施設等総合管理計画に基づき、施設の統廃合や指定管理制度の活用などを進め、コストの削減を図る。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25071</xdr:rowOff>
    </xdr:from>
    <xdr:to>
      <xdr:col>7</xdr:col>
      <xdr:colOff>152400</xdr:colOff>
      <xdr:row>83</xdr:row>
      <xdr:rowOff>80931</xdr:rowOff>
    </xdr:to>
    <xdr:cxnSp macro="">
      <xdr:nvCxnSpPr>
        <xdr:cNvPr id="195" name="直線コネクタ 194"/>
        <xdr:cNvCxnSpPr/>
      </xdr:nvCxnSpPr>
      <xdr:spPr>
        <a:xfrm>
          <a:off x="4114800" y="14255421"/>
          <a:ext cx="8382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9534</xdr:rowOff>
    </xdr:from>
    <xdr:to>
      <xdr:col>6</xdr:col>
      <xdr:colOff>0</xdr:colOff>
      <xdr:row>83</xdr:row>
      <xdr:rowOff>25071</xdr:rowOff>
    </xdr:to>
    <xdr:cxnSp macro="">
      <xdr:nvCxnSpPr>
        <xdr:cNvPr id="198" name="直線コネクタ 197"/>
        <xdr:cNvCxnSpPr/>
      </xdr:nvCxnSpPr>
      <xdr:spPr>
        <a:xfrm>
          <a:off x="3225800" y="14239884"/>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130043</xdr:rowOff>
    </xdr:from>
    <xdr:to>
      <xdr:col>4</xdr:col>
      <xdr:colOff>482600</xdr:colOff>
      <xdr:row>83</xdr:row>
      <xdr:rowOff>9534</xdr:rowOff>
    </xdr:to>
    <xdr:cxnSp macro="">
      <xdr:nvCxnSpPr>
        <xdr:cNvPr id="201" name="直線コネクタ 200"/>
        <xdr:cNvCxnSpPr/>
      </xdr:nvCxnSpPr>
      <xdr:spPr>
        <a:xfrm>
          <a:off x="2336800" y="14188943"/>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115810</xdr:rowOff>
    </xdr:from>
    <xdr:to>
      <xdr:col>3</xdr:col>
      <xdr:colOff>279400</xdr:colOff>
      <xdr:row>82</xdr:row>
      <xdr:rowOff>130043</xdr:rowOff>
    </xdr:to>
    <xdr:cxnSp macro="">
      <xdr:nvCxnSpPr>
        <xdr:cNvPr id="204" name="直線コネクタ 203"/>
        <xdr:cNvCxnSpPr/>
      </xdr:nvCxnSpPr>
      <xdr:spPr>
        <a:xfrm>
          <a:off x="1447800" y="14174710"/>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30131</xdr:rowOff>
    </xdr:from>
    <xdr:to>
      <xdr:col>7</xdr:col>
      <xdr:colOff>203200</xdr:colOff>
      <xdr:row>83</xdr:row>
      <xdr:rowOff>131731</xdr:rowOff>
    </xdr:to>
    <xdr:sp macro="" textlink="">
      <xdr:nvSpPr>
        <xdr:cNvPr id="214" name="円/楕円 213"/>
        <xdr:cNvSpPr/>
      </xdr:nvSpPr>
      <xdr:spPr>
        <a:xfrm>
          <a:off x="4902200" y="142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82</xdr:row>
      <xdr:rowOff>46658</xdr:rowOff>
    </xdr:from>
    <xdr:ext cx="762000" cy="259045"/>
    <xdr:sp macro="" textlink="">
      <xdr:nvSpPr>
        <xdr:cNvPr id="215" name="人件費・物件費等の状況該当値テキスト"/>
        <xdr:cNvSpPr txBox="1"/>
      </xdr:nvSpPr>
      <xdr:spPr>
        <a:xfrm>
          <a:off x="5041900" y="1410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226,966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145721</xdr:rowOff>
    </xdr:from>
    <xdr:to>
      <xdr:col>6</xdr:col>
      <xdr:colOff>50800</xdr:colOff>
      <xdr:row>83</xdr:row>
      <xdr:rowOff>75871</xdr:rowOff>
    </xdr:to>
    <xdr:sp macro="" textlink="">
      <xdr:nvSpPr>
        <xdr:cNvPr id="216" name="円/楕円 215"/>
        <xdr:cNvSpPr/>
      </xdr:nvSpPr>
      <xdr:spPr>
        <a:xfrm>
          <a:off x="4064000" y="142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86048</xdr:rowOff>
    </xdr:from>
    <xdr:ext cx="736600" cy="259045"/>
    <xdr:sp macro="" textlink="">
      <xdr:nvSpPr>
        <xdr:cNvPr id="217" name="テキスト ボックス 216"/>
        <xdr:cNvSpPr txBox="1"/>
      </xdr:nvSpPr>
      <xdr:spPr>
        <a:xfrm>
          <a:off x="3733800" y="1397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130184</xdr:rowOff>
    </xdr:from>
    <xdr:to>
      <xdr:col>4</xdr:col>
      <xdr:colOff>533400</xdr:colOff>
      <xdr:row>83</xdr:row>
      <xdr:rowOff>60334</xdr:rowOff>
    </xdr:to>
    <xdr:sp macro="" textlink="">
      <xdr:nvSpPr>
        <xdr:cNvPr id="218" name="円/楕円 217"/>
        <xdr:cNvSpPr/>
      </xdr:nvSpPr>
      <xdr:spPr>
        <a:xfrm>
          <a:off x="3175000" y="141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70511</xdr:rowOff>
    </xdr:from>
    <xdr:ext cx="762000" cy="259045"/>
    <xdr:sp macro="" textlink="">
      <xdr:nvSpPr>
        <xdr:cNvPr id="219" name="テキスト ボックス 218"/>
        <xdr:cNvSpPr txBox="1"/>
      </xdr:nvSpPr>
      <xdr:spPr>
        <a:xfrm>
          <a:off x="2844800" y="1395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79243</xdr:rowOff>
    </xdr:from>
    <xdr:to>
      <xdr:col>3</xdr:col>
      <xdr:colOff>330200</xdr:colOff>
      <xdr:row>83</xdr:row>
      <xdr:rowOff>9393</xdr:rowOff>
    </xdr:to>
    <xdr:sp macro="" textlink="">
      <xdr:nvSpPr>
        <xdr:cNvPr id="220" name="円/楕円 219"/>
        <xdr:cNvSpPr/>
      </xdr:nvSpPr>
      <xdr:spPr>
        <a:xfrm>
          <a:off x="2286000" y="141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19570</xdr:rowOff>
    </xdr:from>
    <xdr:ext cx="762000" cy="259045"/>
    <xdr:sp macro="" textlink="">
      <xdr:nvSpPr>
        <xdr:cNvPr id="221" name="テキスト ボックス 220"/>
        <xdr:cNvSpPr txBox="1"/>
      </xdr:nvSpPr>
      <xdr:spPr>
        <a:xfrm>
          <a:off x="1955800" y="1390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65010</xdr:rowOff>
    </xdr:from>
    <xdr:to>
      <xdr:col>2</xdr:col>
      <xdr:colOff>127000</xdr:colOff>
      <xdr:row>82</xdr:row>
      <xdr:rowOff>166610</xdr:rowOff>
    </xdr:to>
    <xdr:sp macro="" textlink="">
      <xdr:nvSpPr>
        <xdr:cNvPr id="222" name="円/楕円 221"/>
        <xdr:cNvSpPr/>
      </xdr:nvSpPr>
      <xdr:spPr>
        <a:xfrm>
          <a:off x="1397000" y="141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5337</xdr:rowOff>
    </xdr:from>
    <xdr:ext cx="762000" cy="259045"/>
    <xdr:sp macro="" textlink="">
      <xdr:nvSpPr>
        <xdr:cNvPr id="223" name="テキスト ボックス 222"/>
        <xdr:cNvSpPr txBox="1"/>
      </xdr:nvSpPr>
      <xdr:spPr>
        <a:xfrm>
          <a:off x="1066800" y="138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ラスパイレス指数は類似団体平均を上回る９８．３となっている。</a:t>
          </a:r>
          <a:endParaRPr kumimoji="1" lang="en-US" altLang="ja-JP" sz="1300">
            <a:latin typeface="ＭＳ Ｐゴシック"/>
          </a:endParaRPr>
        </a:p>
        <a:p>
          <a:pPr>
            <a:lnSpc>
              <a:spcPts val="1500"/>
            </a:lnSpc>
          </a:pPr>
          <a:r>
            <a:rPr kumimoji="1" lang="ja-JP" altLang="en-US" sz="1300">
              <a:latin typeface="ＭＳ Ｐゴシック"/>
            </a:rPr>
            <a:t>年功的な要素が強い給料表の構造を見直しを図り、給与の適正化に努める。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125730</xdr:rowOff>
    </xdr:to>
    <xdr:cxnSp macro="">
      <xdr:nvCxnSpPr>
        <xdr:cNvPr id="257" name="直線コネクタ 256"/>
        <xdr:cNvCxnSpPr/>
      </xdr:nvCxnSpPr>
      <xdr:spPr>
        <a:xfrm>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86</xdr:row>
      <xdr:rowOff>101600</xdr:rowOff>
    </xdr:from>
    <xdr:to>
      <xdr:col>23</xdr:col>
      <xdr:colOff>406400</xdr:colOff>
      <xdr:row>86</xdr:row>
      <xdr:rowOff>125730</xdr:rowOff>
    </xdr:to>
    <xdr:cxnSp macro="">
      <xdr:nvCxnSpPr>
        <xdr:cNvPr id="260" name="直線コネクタ 259"/>
        <xdr:cNvCxnSpPr/>
      </xdr:nvCxnSpPr>
      <xdr:spPr>
        <a:xfrm flipV="1">
          <a:off x="15290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69427</xdr:rowOff>
    </xdr:from>
    <xdr:to>
      <xdr:col>22</xdr:col>
      <xdr:colOff>203200</xdr:colOff>
      <xdr:row>86</xdr:row>
      <xdr:rowOff>125730</xdr:rowOff>
    </xdr:to>
    <xdr:cxnSp macro="">
      <xdr:nvCxnSpPr>
        <xdr:cNvPr id="263" name="直線コネクタ 262"/>
        <xdr:cNvCxnSpPr/>
      </xdr:nvCxnSpPr>
      <xdr:spPr>
        <a:xfrm>
          <a:off x="14401800" y="1481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89</xdr:row>
      <xdr:rowOff>158327</xdr:rowOff>
    </xdr:to>
    <xdr:cxnSp macro="">
      <xdr:nvCxnSpPr>
        <xdr:cNvPr id="266" name="直線コネクタ 265"/>
        <xdr:cNvCxnSpPr/>
      </xdr:nvCxnSpPr>
      <xdr:spPr>
        <a:xfrm flipV="1">
          <a:off x="13512800" y="1481412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6" name="円/楕円 275"/>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86</xdr:row>
      <xdr:rowOff>47007</xdr:rowOff>
    </xdr:from>
    <xdr:ext cx="762000" cy="259045"/>
    <xdr:sp macro="" textlink="">
      <xdr:nvSpPr>
        <xdr:cNvPr id="277"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8" name="円/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80" name="円/楕円 279"/>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161307</xdr:rowOff>
    </xdr:from>
    <xdr:ext cx="762000" cy="259045"/>
    <xdr:sp macro="" textlink="">
      <xdr:nvSpPr>
        <xdr:cNvPr id="281" name="テキスト ボックス 280"/>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18627</xdr:rowOff>
    </xdr:from>
    <xdr:to>
      <xdr:col>21</xdr:col>
      <xdr:colOff>50800</xdr:colOff>
      <xdr:row>86</xdr:row>
      <xdr:rowOff>120227</xdr:rowOff>
    </xdr:to>
    <xdr:sp macro="" textlink="">
      <xdr:nvSpPr>
        <xdr:cNvPr id="282" name="円/楕円 281"/>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105004</xdr:rowOff>
    </xdr:from>
    <xdr:ext cx="762000" cy="259045"/>
    <xdr:sp macro="" textlink="">
      <xdr:nvSpPr>
        <xdr:cNvPr id="283" name="テキスト ボックス 282"/>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107527</xdr:rowOff>
    </xdr:from>
    <xdr:to>
      <xdr:col>19</xdr:col>
      <xdr:colOff>533400</xdr:colOff>
      <xdr:row>90</xdr:row>
      <xdr:rowOff>37677</xdr:rowOff>
    </xdr:to>
    <xdr:sp macro="" textlink="">
      <xdr:nvSpPr>
        <xdr:cNvPr id="284" name="円/楕円 283"/>
        <xdr:cNvSpPr/>
      </xdr:nvSpPr>
      <xdr:spPr>
        <a:xfrm>
          <a:off x="13462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90</xdr:row>
      <xdr:rowOff>22454</xdr:rowOff>
    </xdr:from>
    <xdr:ext cx="762000" cy="259045"/>
    <xdr:sp macro="" textlink="">
      <xdr:nvSpPr>
        <xdr:cNvPr id="285" name="テキスト ボックス 284"/>
        <xdr:cNvSpPr txBox="1"/>
      </xdr:nvSpPr>
      <xdr:spPr>
        <a:xfrm>
          <a:off x="13131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ＭＳ Ｐゴシック"/>
            </a:rPr>
            <a:t>　人口千人当たりの職員数は、類似団体平均と同率となっているが、全国・県平均と比較すると大幅に上回っている。</a:t>
          </a:r>
          <a:endParaRPr kumimoji="1" lang="en-US" altLang="ja-JP" sz="1300">
            <a:latin typeface="ＭＳ Ｐゴシック"/>
          </a:endParaRPr>
        </a:p>
        <a:p>
          <a:r>
            <a:rPr kumimoji="1" lang="ja-JP" altLang="en-US" sz="1300">
              <a:latin typeface="ＭＳ Ｐゴシック"/>
            </a:rPr>
            <a:t>　主な要因として、支所・出張所や保育園・幼稚園の設置数が多いことから職員数の増につながっている。</a:t>
          </a:r>
          <a:endParaRPr kumimoji="1" lang="en-US" altLang="ja-JP" sz="1300">
            <a:latin typeface="ＭＳ Ｐゴシック"/>
          </a:endParaRPr>
        </a:p>
        <a:p>
          <a:r>
            <a:rPr kumimoji="1" lang="ja-JP" altLang="en-US" sz="1300">
              <a:latin typeface="ＭＳ Ｐゴシック"/>
            </a:rPr>
            <a:t>　将来人口を見据え、施設の統廃合を進めるとともに、より適切な定員管理に努める。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19516</xdr:rowOff>
    </xdr:from>
    <xdr:to>
      <xdr:col>24</xdr:col>
      <xdr:colOff>558800</xdr:colOff>
      <xdr:row>62</xdr:row>
      <xdr:rowOff>38819</xdr:rowOff>
    </xdr:to>
    <xdr:cxnSp macro="">
      <xdr:nvCxnSpPr>
        <xdr:cNvPr id="320" name="直線コネクタ 319"/>
        <xdr:cNvCxnSpPr/>
      </xdr:nvCxnSpPr>
      <xdr:spPr>
        <a:xfrm>
          <a:off x="16179800" y="10649416"/>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133054</xdr:rowOff>
    </xdr:from>
    <xdr:to>
      <xdr:col>23</xdr:col>
      <xdr:colOff>406400</xdr:colOff>
      <xdr:row>62</xdr:row>
      <xdr:rowOff>19516</xdr:rowOff>
    </xdr:to>
    <xdr:cxnSp macro="">
      <xdr:nvCxnSpPr>
        <xdr:cNvPr id="323" name="直線コネクタ 322"/>
        <xdr:cNvCxnSpPr/>
      </xdr:nvCxnSpPr>
      <xdr:spPr>
        <a:xfrm>
          <a:off x="15290800" y="105915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133054</xdr:rowOff>
    </xdr:from>
    <xdr:to>
      <xdr:col>22</xdr:col>
      <xdr:colOff>203200</xdr:colOff>
      <xdr:row>61</xdr:row>
      <xdr:rowOff>166836</xdr:rowOff>
    </xdr:to>
    <xdr:cxnSp macro="">
      <xdr:nvCxnSpPr>
        <xdr:cNvPr id="326" name="直線コネクタ 325"/>
        <xdr:cNvCxnSpPr/>
      </xdr:nvCxnSpPr>
      <xdr:spPr>
        <a:xfrm flipV="1">
          <a:off x="14401800" y="105915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141097</xdr:rowOff>
    </xdr:from>
    <xdr:to>
      <xdr:col>21</xdr:col>
      <xdr:colOff>0</xdr:colOff>
      <xdr:row>61</xdr:row>
      <xdr:rowOff>166836</xdr:rowOff>
    </xdr:to>
    <xdr:cxnSp macro="">
      <xdr:nvCxnSpPr>
        <xdr:cNvPr id="329" name="直線コネクタ 328"/>
        <xdr:cNvCxnSpPr/>
      </xdr:nvCxnSpPr>
      <xdr:spPr>
        <a:xfrm>
          <a:off x="13512800" y="10599547"/>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159469</xdr:rowOff>
    </xdr:from>
    <xdr:to>
      <xdr:col>24</xdr:col>
      <xdr:colOff>609600</xdr:colOff>
      <xdr:row>62</xdr:row>
      <xdr:rowOff>89619</xdr:rowOff>
    </xdr:to>
    <xdr:sp macro="" textlink="">
      <xdr:nvSpPr>
        <xdr:cNvPr id="339" name="円/楕円 338"/>
        <xdr:cNvSpPr/>
      </xdr:nvSpPr>
      <xdr:spPr>
        <a:xfrm>
          <a:off x="169672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61</xdr:row>
      <xdr:rowOff>4546</xdr:rowOff>
    </xdr:from>
    <xdr:ext cx="762000" cy="259045"/>
    <xdr:sp macro="" textlink="">
      <xdr:nvSpPr>
        <xdr:cNvPr id="340" name="定員管理の状況該当値テキスト"/>
        <xdr:cNvSpPr txBox="1"/>
      </xdr:nvSpPr>
      <xdr:spPr>
        <a:xfrm>
          <a:off x="17106900" y="1046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140166</xdr:rowOff>
    </xdr:from>
    <xdr:to>
      <xdr:col>23</xdr:col>
      <xdr:colOff>457200</xdr:colOff>
      <xdr:row>62</xdr:row>
      <xdr:rowOff>70316</xdr:rowOff>
    </xdr:to>
    <xdr:sp macro="" textlink="">
      <xdr:nvSpPr>
        <xdr:cNvPr id="341" name="円/楕円 340"/>
        <xdr:cNvSpPr/>
      </xdr:nvSpPr>
      <xdr:spPr>
        <a:xfrm>
          <a:off x="16129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55093</xdr:rowOff>
    </xdr:from>
    <xdr:ext cx="736600" cy="259045"/>
    <xdr:sp macro="" textlink="">
      <xdr:nvSpPr>
        <xdr:cNvPr id="342" name="テキスト ボックス 341"/>
        <xdr:cNvSpPr txBox="1"/>
      </xdr:nvSpPr>
      <xdr:spPr>
        <a:xfrm>
          <a:off x="15798800" y="1068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82254</xdr:rowOff>
    </xdr:from>
    <xdr:to>
      <xdr:col>22</xdr:col>
      <xdr:colOff>254000</xdr:colOff>
      <xdr:row>62</xdr:row>
      <xdr:rowOff>12404</xdr:rowOff>
    </xdr:to>
    <xdr:sp macro="" textlink="">
      <xdr:nvSpPr>
        <xdr:cNvPr id="343" name="円/楕円 342"/>
        <xdr:cNvSpPr/>
      </xdr:nvSpPr>
      <xdr:spPr>
        <a:xfrm>
          <a:off x="15240000" y="10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168631</xdr:rowOff>
    </xdr:from>
    <xdr:ext cx="762000" cy="259045"/>
    <xdr:sp macro="" textlink="">
      <xdr:nvSpPr>
        <xdr:cNvPr id="344" name="テキスト ボックス 343"/>
        <xdr:cNvSpPr txBox="1"/>
      </xdr:nvSpPr>
      <xdr:spPr>
        <a:xfrm>
          <a:off x="14909800" y="1062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116036</xdr:rowOff>
    </xdr:from>
    <xdr:to>
      <xdr:col>21</xdr:col>
      <xdr:colOff>50800</xdr:colOff>
      <xdr:row>62</xdr:row>
      <xdr:rowOff>46186</xdr:rowOff>
    </xdr:to>
    <xdr:sp macro="" textlink="">
      <xdr:nvSpPr>
        <xdr:cNvPr id="345" name="円/楕円 344"/>
        <xdr:cNvSpPr/>
      </xdr:nvSpPr>
      <xdr:spPr>
        <a:xfrm>
          <a:off x="14351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30963</xdr:rowOff>
    </xdr:from>
    <xdr:ext cx="762000" cy="259045"/>
    <xdr:sp macro="" textlink="">
      <xdr:nvSpPr>
        <xdr:cNvPr id="346" name="テキスト ボックス 345"/>
        <xdr:cNvSpPr txBox="1"/>
      </xdr:nvSpPr>
      <xdr:spPr>
        <a:xfrm>
          <a:off x="14020800" y="10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90297</xdr:rowOff>
    </xdr:from>
    <xdr:to>
      <xdr:col>19</xdr:col>
      <xdr:colOff>533400</xdr:colOff>
      <xdr:row>62</xdr:row>
      <xdr:rowOff>20447</xdr:rowOff>
    </xdr:to>
    <xdr:sp macro="" textlink="">
      <xdr:nvSpPr>
        <xdr:cNvPr id="347" name="円/楕円 346"/>
        <xdr:cNvSpPr/>
      </xdr:nvSpPr>
      <xdr:spPr>
        <a:xfrm>
          <a:off x="13462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5224</xdr:rowOff>
    </xdr:from>
    <xdr:ext cx="762000" cy="259045"/>
    <xdr:sp macro="" textlink="">
      <xdr:nvSpPr>
        <xdr:cNvPr id="348" name="テキスト ボックス 347"/>
        <xdr:cNvSpPr txBox="1"/>
      </xdr:nvSpPr>
      <xdr:spPr>
        <a:xfrm>
          <a:off x="13131800" y="1063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平成２８年度単年度の実質公債費率は１．８％で、３年平均では２．５％ととなり、類似団体平均を６．１ポイント下回っている。</a:t>
          </a:r>
          <a:endParaRPr kumimoji="1" lang="en-US" altLang="ja-JP" sz="1300">
            <a:latin typeface="ＭＳ Ｐゴシック"/>
          </a:endParaRPr>
        </a:p>
        <a:p>
          <a:pPr>
            <a:lnSpc>
              <a:spcPts val="1500"/>
            </a:lnSpc>
          </a:pPr>
          <a:r>
            <a:rPr kumimoji="1" lang="ja-JP" altLang="en-US" sz="1300">
              <a:latin typeface="ＭＳ Ｐゴシック"/>
            </a:rPr>
            <a:t>　今後、控えている公共施設等の統廃合・老朽化対策により起債の増大が予想されるため、事業の平準化を図り、引き続き水準の抑制に努める。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159279</xdr:rowOff>
    </xdr:from>
    <xdr:to>
      <xdr:col>24</xdr:col>
      <xdr:colOff>558800</xdr:colOff>
      <xdr:row>37</xdr:row>
      <xdr:rowOff>68263</xdr:rowOff>
    </xdr:to>
    <xdr:cxnSp macro="">
      <xdr:nvCxnSpPr>
        <xdr:cNvPr id="386" name="直線コネクタ 385"/>
        <xdr:cNvCxnSpPr/>
      </xdr:nvCxnSpPr>
      <xdr:spPr>
        <a:xfrm flipV="1">
          <a:off x="16179800" y="633147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37</xdr:row>
      <xdr:rowOff>68263</xdr:rowOff>
    </xdr:from>
    <xdr:to>
      <xdr:col>23</xdr:col>
      <xdr:colOff>406400</xdr:colOff>
      <xdr:row>38</xdr:row>
      <xdr:rowOff>57679</xdr:rowOff>
    </xdr:to>
    <xdr:cxnSp macro="">
      <xdr:nvCxnSpPr>
        <xdr:cNvPr id="389" name="直線コネクタ 388"/>
        <xdr:cNvCxnSpPr/>
      </xdr:nvCxnSpPr>
      <xdr:spPr>
        <a:xfrm flipV="1">
          <a:off x="15290800" y="641191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57679</xdr:rowOff>
    </xdr:from>
    <xdr:to>
      <xdr:col>22</xdr:col>
      <xdr:colOff>203200</xdr:colOff>
      <xdr:row>39</xdr:row>
      <xdr:rowOff>147638</xdr:rowOff>
    </xdr:to>
    <xdr:cxnSp macro="">
      <xdr:nvCxnSpPr>
        <xdr:cNvPr id="392" name="直線コネクタ 391"/>
        <xdr:cNvCxnSpPr/>
      </xdr:nvCxnSpPr>
      <xdr:spPr>
        <a:xfrm flipV="1">
          <a:off x="14401800" y="6572779"/>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41</xdr:row>
      <xdr:rowOff>156633</xdr:rowOff>
    </xdr:to>
    <xdr:cxnSp macro="">
      <xdr:nvCxnSpPr>
        <xdr:cNvPr id="395" name="直線コネクタ 394"/>
        <xdr:cNvCxnSpPr/>
      </xdr:nvCxnSpPr>
      <xdr:spPr>
        <a:xfrm flipV="1">
          <a:off x="13512800" y="6834188"/>
          <a:ext cx="889000" cy="35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108479</xdr:rowOff>
    </xdr:from>
    <xdr:to>
      <xdr:col>24</xdr:col>
      <xdr:colOff>609600</xdr:colOff>
      <xdr:row>37</xdr:row>
      <xdr:rowOff>38629</xdr:rowOff>
    </xdr:to>
    <xdr:sp macro="" textlink="">
      <xdr:nvSpPr>
        <xdr:cNvPr id="405" name="円/楕円 404"/>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35</xdr:row>
      <xdr:rowOff>125006</xdr:rowOff>
    </xdr:from>
    <xdr:ext cx="762000" cy="259045"/>
    <xdr:sp macro="" textlink="">
      <xdr:nvSpPr>
        <xdr:cNvPr id="406" name="公債費負担の状況該当値テキスト"/>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17463</xdr:rowOff>
    </xdr:from>
    <xdr:to>
      <xdr:col>23</xdr:col>
      <xdr:colOff>457200</xdr:colOff>
      <xdr:row>37</xdr:row>
      <xdr:rowOff>119063</xdr:rowOff>
    </xdr:to>
    <xdr:sp macro="" textlink="">
      <xdr:nvSpPr>
        <xdr:cNvPr id="407" name="円/楕円 406"/>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35</xdr:row>
      <xdr:rowOff>129240</xdr:rowOff>
    </xdr:from>
    <xdr:ext cx="736600" cy="259045"/>
    <xdr:sp macro="" textlink="">
      <xdr:nvSpPr>
        <xdr:cNvPr id="408" name="テキスト ボックス 407"/>
        <xdr:cNvSpPr txBox="1"/>
      </xdr:nvSpPr>
      <xdr:spPr>
        <a:xfrm>
          <a:off x="15798800" y="612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6879</xdr:rowOff>
    </xdr:from>
    <xdr:to>
      <xdr:col>22</xdr:col>
      <xdr:colOff>254000</xdr:colOff>
      <xdr:row>38</xdr:row>
      <xdr:rowOff>108479</xdr:rowOff>
    </xdr:to>
    <xdr:sp macro="" textlink="">
      <xdr:nvSpPr>
        <xdr:cNvPr id="409" name="円/楕円 408"/>
        <xdr:cNvSpPr/>
      </xdr:nvSpPr>
      <xdr:spPr>
        <a:xfrm>
          <a:off x="152400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36</xdr:row>
      <xdr:rowOff>118656</xdr:rowOff>
    </xdr:from>
    <xdr:ext cx="762000" cy="259045"/>
    <xdr:sp macro="" textlink="">
      <xdr:nvSpPr>
        <xdr:cNvPr id="410" name="テキスト ボックス 409"/>
        <xdr:cNvSpPr txBox="1"/>
      </xdr:nvSpPr>
      <xdr:spPr>
        <a:xfrm>
          <a:off x="14909800" y="62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11" name="円/楕円 410"/>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37165</xdr:rowOff>
    </xdr:from>
    <xdr:ext cx="762000" cy="259045"/>
    <xdr:sp macro="" textlink="">
      <xdr:nvSpPr>
        <xdr:cNvPr id="412" name="テキスト ボックス 411"/>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13" name="円/楕円 412"/>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46160</xdr:rowOff>
    </xdr:from>
    <xdr:ext cx="762000" cy="259045"/>
    <xdr:sp macro="" textlink="">
      <xdr:nvSpPr>
        <xdr:cNvPr id="414" name="テキスト ボックス 413"/>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将来負担額が充当可能財源を上回っているため、将来負担率は０％となった。</a:t>
          </a:r>
          <a:endParaRPr kumimoji="1" lang="en-US" altLang="ja-JP" sz="1300">
            <a:latin typeface="ＭＳ Ｐゴシック"/>
          </a:endParaRPr>
        </a:p>
        <a:p>
          <a:pPr>
            <a:lnSpc>
              <a:spcPts val="1500"/>
            </a:lnSpc>
          </a:pPr>
          <a:r>
            <a:rPr kumimoji="1" lang="ja-JP" altLang="en-US" sz="1300">
              <a:latin typeface="ＭＳ Ｐゴシック"/>
            </a:rPr>
            <a:t>　今後も現在の水準を維持するため、高利率の起債の繰上償還による地方債残高の削減を図る。また、公共施設等の老朽化対策に対応するため、財政調整基金などの積立金による充当可能基金の増額ができるよう、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17594</xdr:rowOff>
    </xdr:from>
    <xdr:ext cx="762000" cy="259045"/>
    <xdr:sp macro="" textlink="">
      <xdr:nvSpPr>
        <xdr:cNvPr id="455" name="テキスト ボックス 454"/>
        <xdr:cNvSpPr txBox="1"/>
      </xdr:nvSpPr>
      <xdr:spPr>
        <a:xfrm>
          <a:off x="13131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32817</xdr:rowOff>
    </xdr:from>
    <xdr:to>
      <xdr:col>19</xdr:col>
      <xdr:colOff>533400</xdr:colOff>
      <xdr:row>14</xdr:row>
      <xdr:rowOff>134417</xdr:rowOff>
    </xdr:to>
    <xdr:sp macro="" textlink="">
      <xdr:nvSpPr>
        <xdr:cNvPr id="461" name="円/楕円 460"/>
        <xdr:cNvSpPr/>
      </xdr:nvSpPr>
      <xdr:spPr>
        <a:xfrm>
          <a:off x="13462000" y="2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12</xdr:row>
      <xdr:rowOff>144594</xdr:rowOff>
    </xdr:from>
    <xdr:ext cx="762000" cy="259045"/>
    <xdr:sp macro="" textlink="">
      <xdr:nvSpPr>
        <xdr:cNvPr id="462" name="テキスト ボックス 461"/>
        <xdr:cNvSpPr txBox="1"/>
      </xdr:nvSpPr>
      <xdr:spPr>
        <a:xfrm>
          <a:off x="13131800" y="22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7139" y="36013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155575</xdr:rowOff>
    </xdr:from>
    <xdr:ext cx="9703105" cy="259045"/>
    <xdr:sp macro="" textlink="">
      <xdr:nvSpPr>
        <xdr:cNvPr id="31" name="テキスト ボックス 30"/>
        <xdr:cNvSpPr txBox="1"/>
      </xdr:nvSpPr>
      <xdr:spPr>
        <a:xfrm>
          <a:off x="697139" y="38703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7139" y="4125686"/>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7139" y="4385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人件費に係るものは、平成２８年度において２３．７％で類似団体平均を１．８ポイント下回っているが、支所・出張所や保育園・幼稚園の設置数が多いため、将来人口に見合った施設統合を進めるとともに、より適切な定員管理に努め、人件費の削減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2539"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142240</xdr:rowOff>
    </xdr:to>
    <xdr:cxnSp macro="">
      <xdr:nvCxnSpPr>
        <xdr:cNvPr id="66" name="直線コネクタ 65"/>
        <xdr:cNvCxnSpPr/>
      </xdr:nvCxnSpPr>
      <xdr:spPr>
        <a:xfrm>
          <a:off x="3987800" y="6253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81280</xdr:rowOff>
    </xdr:from>
    <xdr:to>
      <xdr:col>5</xdr:col>
      <xdr:colOff>549275</xdr:colOff>
      <xdr:row>37</xdr:row>
      <xdr:rowOff>115570</xdr:rowOff>
    </xdr:to>
    <xdr:cxnSp macro="">
      <xdr:nvCxnSpPr>
        <xdr:cNvPr id="69" name="直線コネクタ 68"/>
        <xdr:cNvCxnSpPr/>
      </xdr:nvCxnSpPr>
      <xdr:spPr>
        <a:xfrm flipV="1">
          <a:off x="3098800" y="6253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115570</xdr:rowOff>
    </xdr:to>
    <xdr:cxnSp macro="">
      <xdr:nvCxnSpPr>
        <xdr:cNvPr id="72" name="直線コネクタ 71"/>
        <xdr:cNvCxnSpPr/>
      </xdr:nvCxnSpPr>
      <xdr:spPr>
        <a:xfrm>
          <a:off x="2209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31750</xdr:rowOff>
    </xdr:to>
    <xdr:cxnSp macro="">
      <xdr:nvCxnSpPr>
        <xdr:cNvPr id="75" name="直線コネクタ 74"/>
        <xdr:cNvCxnSpPr/>
      </xdr:nvCxnSpPr>
      <xdr:spPr>
        <a:xfrm flipV="1">
          <a:off x="1320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物件費に係るものは、平成２８年度において１２．６％で</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０．８ポイント</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支所・出張所や保育園・幼稚園の設置数が多</a:t>
          </a:r>
          <a:r>
            <a:rPr kumimoji="1" lang="ja-JP" altLang="en-US" sz="1300">
              <a:solidFill>
                <a:schemeClr val="dk1"/>
              </a:solidFill>
              <a:effectLst/>
              <a:latin typeface="+mn-lt"/>
              <a:ea typeface="+mn-ea"/>
              <a:cs typeface="+mn-cs"/>
            </a:rPr>
            <a:t>いため、臨時職員の賃金や施設の</a:t>
          </a:r>
          <a:r>
            <a:rPr kumimoji="1" lang="ja-JP" altLang="ja-JP" sz="1300">
              <a:solidFill>
                <a:schemeClr val="dk1"/>
              </a:solidFill>
              <a:effectLst/>
              <a:latin typeface="+mn-lt"/>
              <a:ea typeface="+mn-ea"/>
              <a:cs typeface="+mn-cs"/>
            </a:rPr>
            <a:t>維持管理費用が</a:t>
          </a:r>
          <a:r>
            <a:rPr kumimoji="1" lang="ja-JP" altLang="en-US" sz="1300">
              <a:solidFill>
                <a:schemeClr val="dk1"/>
              </a:solidFill>
              <a:effectLst/>
              <a:latin typeface="+mn-lt"/>
              <a:ea typeface="+mn-ea"/>
              <a:cs typeface="+mn-cs"/>
            </a:rPr>
            <a:t>多額となっている。　</a:t>
          </a:r>
          <a:endParaRPr kumimoji="1" lang="en-US" altLang="ja-JP" sz="1300">
            <a:solidFill>
              <a:schemeClr val="dk1"/>
            </a:solidFill>
            <a:effectLst/>
            <a:latin typeface="+mn-lt"/>
            <a:ea typeface="+mn-ea"/>
            <a:cs typeface="+mn-cs"/>
          </a:endParaRPr>
        </a:p>
        <a:p>
          <a:pPr>
            <a:lnSpc>
              <a:spcPts val="1600"/>
            </a:lnSpc>
          </a:pPr>
          <a:r>
            <a:rPr kumimoji="1" lang="ja-JP" altLang="en-US" sz="1300">
              <a:solidFill>
                <a:schemeClr val="dk1"/>
              </a:solidFill>
              <a:effectLst/>
              <a:latin typeface="+mn-lt"/>
              <a:ea typeface="+mn-ea"/>
              <a:cs typeface="+mn-cs"/>
            </a:rPr>
            <a:t>　将来人口を見据え、施設の統廃合を進めるとともに、物件費の削減に努める。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53975</xdr:colOff>
      <xdr:row>9</xdr:row>
      <xdr:rowOff>107950</xdr:rowOff>
    </xdr:from>
    <xdr:ext cx="298543" cy="225703"/>
    <xdr:sp macro="" textlink="">
      <xdr:nvSpPr>
        <xdr:cNvPr id="106" name="テキスト ボックス 105"/>
        <xdr:cNvSpPr txBox="1"/>
      </xdr:nvSpPr>
      <xdr:spPr>
        <a:xfrm>
          <a:off x="12327618" y="1699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16</xdr:row>
      <xdr:rowOff>168148</xdr:rowOff>
    </xdr:to>
    <xdr:cxnSp macro="">
      <xdr:nvCxnSpPr>
        <xdr:cNvPr id="124" name="直線コネクタ 123"/>
        <xdr:cNvCxnSpPr/>
      </xdr:nvCxnSpPr>
      <xdr:spPr>
        <a:xfrm flipV="1">
          <a:off x="15671800" y="2874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16</xdr:row>
      <xdr:rowOff>168148</xdr:rowOff>
    </xdr:from>
    <xdr:to>
      <xdr:col>22</xdr:col>
      <xdr:colOff>565150</xdr:colOff>
      <xdr:row>17</xdr:row>
      <xdr:rowOff>51562</xdr:rowOff>
    </xdr:to>
    <xdr:cxnSp macro="">
      <xdr:nvCxnSpPr>
        <xdr:cNvPr id="127" name="直線コネクタ 126"/>
        <xdr:cNvCxnSpPr/>
      </xdr:nvCxnSpPr>
      <xdr:spPr>
        <a:xfrm flipV="1">
          <a:off x="14782800" y="2911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51562</xdr:rowOff>
    </xdr:to>
    <xdr:cxnSp macro="">
      <xdr:nvCxnSpPr>
        <xdr:cNvPr id="130" name="直線コネクタ 129"/>
        <xdr:cNvCxnSpPr/>
      </xdr:nvCxnSpPr>
      <xdr:spPr>
        <a:xfrm>
          <a:off x="13893800" y="296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17</xdr:row>
      <xdr:rowOff>51562</xdr:rowOff>
    </xdr:to>
    <xdr:cxnSp macro="">
      <xdr:nvCxnSpPr>
        <xdr:cNvPr id="133" name="直線コネクタ 132"/>
        <xdr:cNvCxnSpPr/>
      </xdr:nvCxnSpPr>
      <xdr:spPr>
        <a:xfrm>
          <a:off x="13004800" y="2920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43" name="円/楕円 142"/>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15</xdr:row>
      <xdr:rowOff>97299</xdr:rowOff>
    </xdr:from>
    <xdr:ext cx="762000" cy="259045"/>
    <xdr:sp macro="" textlink="">
      <xdr:nvSpPr>
        <xdr:cNvPr id="144"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5" name="円/楕円 144"/>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57675</xdr:rowOff>
    </xdr:from>
    <xdr:ext cx="736600" cy="259045"/>
    <xdr:sp macro="" textlink="">
      <xdr:nvSpPr>
        <xdr:cNvPr id="146" name="テキスト ボックス 145"/>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7" name="円/楕円 146"/>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87139</xdr:rowOff>
    </xdr:from>
    <xdr:ext cx="762000" cy="259045"/>
    <xdr:sp macro="" textlink="">
      <xdr:nvSpPr>
        <xdr:cNvPr id="148" name="テキスト ボックス 147"/>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9" name="円/楕円 148"/>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87139</xdr:rowOff>
    </xdr:from>
    <xdr:ext cx="762000" cy="259045"/>
    <xdr:sp macro="" textlink="">
      <xdr:nvSpPr>
        <xdr:cNvPr id="150" name="テキスト ボックス 149"/>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51" name="円/楕円 150"/>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41419</xdr:rowOff>
    </xdr:from>
    <xdr:ext cx="762000" cy="259045"/>
    <xdr:sp macro="" textlink="">
      <xdr:nvSpPr>
        <xdr:cNvPr id="152" name="テキスト ボックス 151"/>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扶助費に係るものは、平成２８年度において２．６％で類似団体平均を２．２ポイント下回っており、引き続き、事業内容の精査に努める。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2539"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146050</xdr:rowOff>
    </xdr:to>
    <xdr:cxnSp macro="">
      <xdr:nvCxnSpPr>
        <xdr:cNvPr id="185" name="直線コネクタ 184"/>
        <xdr:cNvCxnSpPr/>
      </xdr:nvCxnSpPr>
      <xdr:spPr>
        <a:xfrm flipV="1">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53</xdr:row>
      <xdr:rowOff>146050</xdr:rowOff>
    </xdr:from>
    <xdr:to>
      <xdr:col>5</xdr:col>
      <xdr:colOff>549275</xdr:colOff>
      <xdr:row>54</xdr:row>
      <xdr:rowOff>69850</xdr:rowOff>
    </xdr:to>
    <xdr:cxnSp macro="">
      <xdr:nvCxnSpPr>
        <xdr:cNvPr id="188" name="直線コネクタ 187"/>
        <xdr:cNvCxnSpPr/>
      </xdr:nvCxnSpPr>
      <xdr:spPr>
        <a:xfrm flipV="1">
          <a:off x="3098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91" name="直線コネクタ 190"/>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4" name="直線コネクタ 193"/>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4" name="円/楕円 203"/>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52</xdr:row>
      <xdr:rowOff>73677</xdr:rowOff>
    </xdr:from>
    <xdr:ext cx="762000" cy="259045"/>
    <xdr:sp macro="" textlink="">
      <xdr:nvSpPr>
        <xdr:cNvPr id="205"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6" name="円/楕円 205"/>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52</xdr:row>
      <xdr:rowOff>35577</xdr:rowOff>
    </xdr:from>
    <xdr:ext cx="736600" cy="259045"/>
    <xdr:sp macro="" textlink="">
      <xdr:nvSpPr>
        <xdr:cNvPr id="207" name="テキスト ボックス 206"/>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8" name="円/楕円 207"/>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130827</xdr:rowOff>
    </xdr:from>
    <xdr:ext cx="762000" cy="259045"/>
    <xdr:sp macro="" textlink="">
      <xdr:nvSpPr>
        <xdr:cNvPr id="209" name="テキスト ボックス 20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0" name="円/楕円 209"/>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149877</xdr:rowOff>
    </xdr:from>
    <xdr:ext cx="762000" cy="259045"/>
    <xdr:sp macro="" textlink="">
      <xdr:nvSpPr>
        <xdr:cNvPr id="211" name="テキスト ボックス 21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その他に係るものは、平成２８年度において１２．０％で類似団体を２．０ポイント下回っている。</a:t>
          </a:r>
          <a:endParaRPr kumimoji="1" lang="en-US" altLang="ja-JP" sz="1300">
            <a:latin typeface="ＭＳ Ｐゴシック"/>
          </a:endParaRPr>
        </a:p>
        <a:p>
          <a:pPr>
            <a:lnSpc>
              <a:spcPts val="1500"/>
            </a:lnSpc>
          </a:pPr>
          <a:r>
            <a:rPr kumimoji="1" lang="ja-JP" altLang="en-US" sz="1300">
              <a:latin typeface="ＭＳ Ｐゴシック"/>
            </a:rPr>
            <a:t>　今後は、水道施設の維持管理経費として、公営企業会計への繰出金が見込まれるが、この水準を維持するよう努める。</a:t>
          </a:r>
        </a:p>
      </xdr:txBody>
    </xdr:sp>
    <xdr:clientData/>
  </xdr:twoCellAnchor>
  <xdr:oneCellAnchor>
    <xdr:from>
      <xdr:col>18</xdr:col>
      <xdr:colOff>53975</xdr:colOff>
      <xdr:row>49</xdr:row>
      <xdr:rowOff>107950</xdr:rowOff>
    </xdr:from>
    <xdr:ext cx="298543" cy="225703"/>
    <xdr:sp macro="" textlink="">
      <xdr:nvSpPr>
        <xdr:cNvPr id="225" name="テキスト ボックス 224"/>
        <xdr:cNvSpPr txBox="1"/>
      </xdr:nvSpPr>
      <xdr:spPr>
        <a:xfrm>
          <a:off x="12327618"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104140</xdr:rowOff>
    </xdr:to>
    <xdr:cxnSp macro="">
      <xdr:nvCxnSpPr>
        <xdr:cNvPr id="243" name="直線コネクタ 242"/>
        <xdr:cNvCxnSpPr/>
      </xdr:nvCxnSpPr>
      <xdr:spPr>
        <a:xfrm>
          <a:off x="15671800" y="9696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94996</xdr:rowOff>
    </xdr:from>
    <xdr:to>
      <xdr:col>22</xdr:col>
      <xdr:colOff>565150</xdr:colOff>
      <xdr:row>56</xdr:row>
      <xdr:rowOff>136144</xdr:rowOff>
    </xdr:to>
    <xdr:cxnSp macro="">
      <xdr:nvCxnSpPr>
        <xdr:cNvPr id="246" name="直線コネクタ 245"/>
        <xdr:cNvCxnSpPr/>
      </xdr:nvCxnSpPr>
      <xdr:spPr>
        <a:xfrm flipV="1">
          <a:off x="14782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136144</xdr:rowOff>
    </xdr:to>
    <xdr:cxnSp macro="">
      <xdr:nvCxnSpPr>
        <xdr:cNvPr id="249" name="直線コネクタ 248"/>
        <xdr:cNvCxnSpPr/>
      </xdr:nvCxnSpPr>
      <xdr:spPr>
        <a:xfrm>
          <a:off x="13893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62992</xdr:rowOff>
    </xdr:from>
    <xdr:to>
      <xdr:col>20</xdr:col>
      <xdr:colOff>158750</xdr:colOff>
      <xdr:row>56</xdr:row>
      <xdr:rowOff>94996</xdr:rowOff>
    </xdr:to>
    <xdr:cxnSp macro="">
      <xdr:nvCxnSpPr>
        <xdr:cNvPr id="252" name="直線コネクタ 251"/>
        <xdr:cNvCxnSpPr/>
      </xdr:nvCxnSpPr>
      <xdr:spPr>
        <a:xfrm>
          <a:off x="13004800" y="9664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2" name="円/楕円 261"/>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69867</xdr:rowOff>
    </xdr:from>
    <xdr:ext cx="762000" cy="259045"/>
    <xdr:sp macro="" textlink="">
      <xdr:nvSpPr>
        <xdr:cNvPr id="263"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4" name="円/楕円 263"/>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155973</xdr:rowOff>
    </xdr:from>
    <xdr:ext cx="736600" cy="259045"/>
    <xdr:sp macro="" textlink="">
      <xdr:nvSpPr>
        <xdr:cNvPr id="265" name="テキスト ボックス 264"/>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25671</xdr:rowOff>
    </xdr:from>
    <xdr:ext cx="762000" cy="259045"/>
    <xdr:sp macro="" textlink="">
      <xdr:nvSpPr>
        <xdr:cNvPr id="267" name="テキスト ボックス 266"/>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8" name="円/楕円 267"/>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155973</xdr:rowOff>
    </xdr:from>
    <xdr:ext cx="762000" cy="259045"/>
    <xdr:sp macro="" textlink="">
      <xdr:nvSpPr>
        <xdr:cNvPr id="269" name="テキスト ボックス 26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xdr:rowOff>
    </xdr:from>
    <xdr:to>
      <xdr:col>19</xdr:col>
      <xdr:colOff>6350</xdr:colOff>
      <xdr:row>56</xdr:row>
      <xdr:rowOff>113792</xdr:rowOff>
    </xdr:to>
    <xdr:sp macro="" textlink="">
      <xdr:nvSpPr>
        <xdr:cNvPr id="270" name="円/楕円 269"/>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123969</xdr:rowOff>
    </xdr:from>
    <xdr:ext cx="762000" cy="259045"/>
    <xdr:sp macro="" textlink="">
      <xdr:nvSpPr>
        <xdr:cNvPr id="271" name="テキスト ボックス 270"/>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補助費等に係るものは、平成２８年度において、１２．０％で類似団体平均を２．４ポイント下回っている。</a:t>
          </a:r>
          <a:endParaRPr kumimoji="1" lang="en-US" altLang="ja-JP" sz="1300">
            <a:latin typeface="ＭＳ Ｐゴシック"/>
          </a:endParaRPr>
        </a:p>
        <a:p>
          <a:pPr>
            <a:lnSpc>
              <a:spcPts val="1500"/>
            </a:lnSpc>
          </a:pPr>
          <a:r>
            <a:rPr kumimoji="1" lang="ja-JP" altLang="en-US" sz="1300">
              <a:latin typeface="ＭＳ Ｐゴシック"/>
            </a:rPr>
            <a:t>　今後も補助金を交付する事業として適当な事業かを精査し、必要性の低い補助金は見直しや廃止を行う。</a:t>
          </a:r>
        </a:p>
      </xdr:txBody>
    </xdr:sp>
    <xdr:clientData/>
  </xdr:twoCellAnchor>
  <xdr:oneCellAnchor>
    <xdr:from>
      <xdr:col>18</xdr:col>
      <xdr:colOff>53975</xdr:colOff>
      <xdr:row>29</xdr:row>
      <xdr:rowOff>107950</xdr:rowOff>
    </xdr:from>
    <xdr:ext cx="298543" cy="225703"/>
    <xdr:sp macro="" textlink="">
      <xdr:nvSpPr>
        <xdr:cNvPr id="283" name="テキスト ボックス 282"/>
        <xdr:cNvSpPr txBox="1"/>
      </xdr:nvSpPr>
      <xdr:spPr>
        <a:xfrm>
          <a:off x="12327618"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104140</xdr:rowOff>
    </xdr:to>
    <xdr:cxnSp macro="">
      <xdr:nvCxnSpPr>
        <xdr:cNvPr id="301" name="直線コネクタ 300"/>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81280</xdr:rowOff>
    </xdr:from>
    <xdr:to>
      <xdr:col>22</xdr:col>
      <xdr:colOff>565150</xdr:colOff>
      <xdr:row>36</xdr:row>
      <xdr:rowOff>108712</xdr:rowOff>
    </xdr:to>
    <xdr:cxnSp macro="">
      <xdr:nvCxnSpPr>
        <xdr:cNvPr id="304" name="直線コネクタ 303"/>
        <xdr:cNvCxnSpPr/>
      </xdr:nvCxnSpPr>
      <xdr:spPr>
        <a:xfrm flipV="1">
          <a:off x="14782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108712</xdr:rowOff>
    </xdr:to>
    <xdr:cxnSp macro="">
      <xdr:nvCxnSpPr>
        <xdr:cNvPr id="307" name="直線コネクタ 306"/>
        <xdr:cNvCxnSpPr/>
      </xdr:nvCxnSpPr>
      <xdr:spPr>
        <a:xfrm>
          <a:off x="13893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99568</xdr:rowOff>
    </xdr:to>
    <xdr:cxnSp macro="">
      <xdr:nvCxnSpPr>
        <xdr:cNvPr id="310" name="直線コネクタ 309"/>
        <xdr:cNvCxnSpPr/>
      </xdr:nvCxnSpPr>
      <xdr:spPr>
        <a:xfrm flipV="1">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円/楕円 31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69867</xdr:rowOff>
    </xdr:from>
    <xdr:ext cx="762000" cy="259045"/>
    <xdr:sp macro="" textlink="">
      <xdr:nvSpPr>
        <xdr:cNvPr id="32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2" name="円/楕円 321"/>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142257</xdr:rowOff>
    </xdr:from>
    <xdr:ext cx="736600" cy="259045"/>
    <xdr:sp macro="" textlink="">
      <xdr:nvSpPr>
        <xdr:cNvPr id="323" name="テキスト ボックス 322"/>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4" name="円/楕円 323"/>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169689</xdr:rowOff>
    </xdr:from>
    <xdr:ext cx="762000" cy="259045"/>
    <xdr:sp macro="" textlink="">
      <xdr:nvSpPr>
        <xdr:cNvPr id="325" name="テキスト ボックス 324"/>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6" name="円/楕円 32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151401</xdr:rowOff>
    </xdr:from>
    <xdr:ext cx="762000" cy="259045"/>
    <xdr:sp macro="" textlink="">
      <xdr:nvSpPr>
        <xdr:cNvPr id="327" name="テキスト ボックス 326"/>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8" name="円/楕円 32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160545</xdr:rowOff>
    </xdr:from>
    <xdr:ext cx="762000" cy="259045"/>
    <xdr:sp macro="" textlink="">
      <xdr:nvSpPr>
        <xdr:cNvPr id="329" name="テキスト ボックス 328"/>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公債費に係るものは、平成２８年度において１４．６％で類似団体平均を１．７ポイント下回っている。</a:t>
          </a:r>
          <a:endParaRPr kumimoji="1" lang="en-US" altLang="ja-JP" sz="1300">
            <a:latin typeface="ＭＳ Ｐゴシック"/>
          </a:endParaRPr>
        </a:p>
        <a:p>
          <a:pPr>
            <a:lnSpc>
              <a:spcPts val="1500"/>
            </a:lnSpc>
          </a:pPr>
          <a:r>
            <a:rPr kumimoji="1" lang="ja-JP" altLang="en-US" sz="1300">
              <a:latin typeface="ＭＳ Ｐゴシック"/>
            </a:rPr>
            <a:t>　今後、公共施設の統廃合や老朽化対策などの大規模事業が控えているため、事業の平準化を図るとともに計画的な起債に努める。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2539"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77</xdr:row>
      <xdr:rowOff>104139</xdr:rowOff>
    </xdr:to>
    <xdr:cxnSp macro="">
      <xdr:nvCxnSpPr>
        <xdr:cNvPr id="361" name="直線コネクタ 360"/>
        <xdr:cNvCxnSpPr/>
      </xdr:nvCxnSpPr>
      <xdr:spPr>
        <a:xfrm flipV="1">
          <a:off x="3987800" y="13065761"/>
          <a:ext cx="8382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39370</xdr:rowOff>
    </xdr:from>
    <xdr:to>
      <xdr:col>5</xdr:col>
      <xdr:colOff>549275</xdr:colOff>
      <xdr:row>77</xdr:row>
      <xdr:rowOff>104139</xdr:rowOff>
    </xdr:to>
    <xdr:cxnSp macro="">
      <xdr:nvCxnSpPr>
        <xdr:cNvPr id="364" name="直線コネクタ 363"/>
        <xdr:cNvCxnSpPr/>
      </xdr:nvCxnSpPr>
      <xdr:spPr>
        <a:xfrm>
          <a:off x="3098800" y="130695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39370</xdr:rowOff>
    </xdr:to>
    <xdr:cxnSp macro="">
      <xdr:nvCxnSpPr>
        <xdr:cNvPr id="367" name="直線コネクタ 366"/>
        <xdr:cNvCxnSpPr/>
      </xdr:nvCxnSpPr>
      <xdr:spPr>
        <a:xfrm>
          <a:off x="2209800" y="13050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76</xdr:row>
      <xdr:rowOff>142239</xdr:rowOff>
    </xdr:to>
    <xdr:cxnSp macro="">
      <xdr:nvCxnSpPr>
        <xdr:cNvPr id="370" name="直線コネクタ 369"/>
        <xdr:cNvCxnSpPr/>
      </xdr:nvCxnSpPr>
      <xdr:spPr>
        <a:xfrm flipV="1">
          <a:off x="1320800" y="13050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0" name="円/楕円 37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1287</xdr:rowOff>
    </xdr:from>
    <xdr:ext cx="762000" cy="259045"/>
    <xdr:sp macro="" textlink="">
      <xdr:nvSpPr>
        <xdr:cNvPr id="38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82" name="円/楕円 381"/>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139716</xdr:rowOff>
    </xdr:from>
    <xdr:ext cx="736600" cy="259045"/>
    <xdr:sp macro="" textlink="">
      <xdr:nvSpPr>
        <xdr:cNvPr id="383" name="テキスト ボックス 382"/>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160020</xdr:rowOff>
    </xdr:from>
    <xdr:to>
      <xdr:col>4</xdr:col>
      <xdr:colOff>396875</xdr:colOff>
      <xdr:row>76</xdr:row>
      <xdr:rowOff>90170</xdr:rowOff>
    </xdr:to>
    <xdr:sp macro="" textlink="">
      <xdr:nvSpPr>
        <xdr:cNvPr id="384" name="円/楕円 383"/>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100347</xdr:rowOff>
    </xdr:from>
    <xdr:ext cx="762000" cy="259045"/>
    <xdr:sp macro="" textlink="">
      <xdr:nvSpPr>
        <xdr:cNvPr id="385" name="テキスト ボックス 384"/>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140970</xdr:rowOff>
    </xdr:from>
    <xdr:to>
      <xdr:col>3</xdr:col>
      <xdr:colOff>193675</xdr:colOff>
      <xdr:row>76</xdr:row>
      <xdr:rowOff>71120</xdr:rowOff>
    </xdr:to>
    <xdr:sp macro="" textlink="">
      <xdr:nvSpPr>
        <xdr:cNvPr id="386" name="円/楕円 385"/>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81297</xdr:rowOff>
    </xdr:from>
    <xdr:ext cx="762000" cy="259045"/>
    <xdr:sp macro="" textlink="">
      <xdr:nvSpPr>
        <xdr:cNvPr id="387" name="テキスト ボックス 386"/>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88" name="円/楕円 387"/>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31767</xdr:rowOff>
    </xdr:from>
    <xdr:ext cx="762000" cy="259045"/>
    <xdr:sp macro="" textlink="">
      <xdr:nvSpPr>
        <xdr:cNvPr id="389" name="テキスト ボックス 388"/>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公債費以外に係るものは、平成２８年度において類似団体平均を９．２ポイント下回っている。</a:t>
          </a:r>
          <a:endParaRPr kumimoji="1" lang="en-US" altLang="ja-JP" sz="1300">
            <a:latin typeface="ＭＳ Ｐゴシック"/>
          </a:endParaRPr>
        </a:p>
        <a:p>
          <a:r>
            <a:rPr kumimoji="1" lang="ja-JP" altLang="en-US" sz="1300">
              <a:latin typeface="ＭＳ Ｐゴシック"/>
            </a:rPr>
            <a:t>　今後も現在の水準を維持するため、引き続き事業内容の精査に努める。</a:t>
          </a:r>
        </a:p>
      </xdr:txBody>
    </xdr:sp>
    <xdr:clientData/>
  </xdr:twoCellAnchor>
  <xdr:oneCellAnchor>
    <xdr:from>
      <xdr:col>18</xdr:col>
      <xdr:colOff>53975</xdr:colOff>
      <xdr:row>69</xdr:row>
      <xdr:rowOff>107950</xdr:rowOff>
    </xdr:from>
    <xdr:ext cx="298543" cy="225703"/>
    <xdr:sp macro="" textlink="">
      <xdr:nvSpPr>
        <xdr:cNvPr id="401" name="テキスト ボックス 400"/>
        <xdr:cNvSpPr txBox="1"/>
      </xdr:nvSpPr>
      <xdr:spPr>
        <a:xfrm>
          <a:off x="12327618"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75</xdr:row>
      <xdr:rowOff>142240</xdr:rowOff>
    </xdr:to>
    <xdr:cxnSp macro="">
      <xdr:nvCxnSpPr>
        <xdr:cNvPr id="422" name="直線コネクタ 421"/>
        <xdr:cNvCxnSpPr/>
      </xdr:nvCxnSpPr>
      <xdr:spPr>
        <a:xfrm>
          <a:off x="15671800" y="12981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123190</xdr:rowOff>
    </xdr:from>
    <xdr:to>
      <xdr:col>22</xdr:col>
      <xdr:colOff>565150</xdr:colOff>
      <xdr:row>77</xdr:row>
      <xdr:rowOff>5080</xdr:rowOff>
    </xdr:to>
    <xdr:cxnSp macro="">
      <xdr:nvCxnSpPr>
        <xdr:cNvPr id="425" name="直線コネクタ 424"/>
        <xdr:cNvCxnSpPr/>
      </xdr:nvCxnSpPr>
      <xdr:spPr>
        <a:xfrm flipV="1">
          <a:off x="14782800" y="1298194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77</xdr:row>
      <xdr:rowOff>5080</xdr:rowOff>
    </xdr:to>
    <xdr:cxnSp macro="">
      <xdr:nvCxnSpPr>
        <xdr:cNvPr id="428" name="直線コネクタ 427"/>
        <xdr:cNvCxnSpPr/>
      </xdr:nvCxnSpPr>
      <xdr:spPr>
        <a:xfrm>
          <a:off x="13893800" y="130810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50800</xdr:rowOff>
    </xdr:to>
    <xdr:cxnSp macro="">
      <xdr:nvCxnSpPr>
        <xdr:cNvPr id="431" name="直線コネクタ 430"/>
        <xdr:cNvCxnSpPr/>
      </xdr:nvCxnSpPr>
      <xdr:spPr>
        <a:xfrm>
          <a:off x="13004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41" name="円/楕円 440"/>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74</xdr:row>
      <xdr:rowOff>107967</xdr:rowOff>
    </xdr:from>
    <xdr:ext cx="762000" cy="259045"/>
    <xdr:sp macro="" textlink="">
      <xdr:nvSpPr>
        <xdr:cNvPr id="442"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43" name="円/楕円 442"/>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12717</xdr:rowOff>
    </xdr:from>
    <xdr:ext cx="736600" cy="259045"/>
    <xdr:sp macro="" textlink="">
      <xdr:nvSpPr>
        <xdr:cNvPr id="444" name="テキスト ボックス 443"/>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5" name="円/楕円 444"/>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66057</xdr:rowOff>
    </xdr:from>
    <xdr:ext cx="762000" cy="259045"/>
    <xdr:sp macro="" textlink="">
      <xdr:nvSpPr>
        <xdr:cNvPr id="446" name="テキスト ボックス 445"/>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47" name="円/楕円 446"/>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111777</xdr:rowOff>
    </xdr:from>
    <xdr:ext cx="762000" cy="259045"/>
    <xdr:sp macro="" textlink="">
      <xdr:nvSpPr>
        <xdr:cNvPr id="448" name="テキスト ボックス 447"/>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49" name="円/楕円 448"/>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85107</xdr:rowOff>
    </xdr:from>
    <xdr:ext cx="762000" cy="259045"/>
    <xdr:sp macro="" textlink="">
      <xdr:nvSpPr>
        <xdr:cNvPr id="450" name="テキスト ボックス 449"/>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静岡県西伊豆町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12700</xdr:rowOff>
    </xdr:from>
    <xdr:ext cx="411651" cy="275717"/>
    <xdr:sp macro="" textlink="">
      <xdr:nvSpPr>
        <xdr:cNvPr id="29" name="テキスト ボックス 28"/>
        <xdr:cNvSpPr txBox="1"/>
      </xdr:nvSpPr>
      <xdr:spPr>
        <a:xfrm>
          <a:off x="1672318" y="1291771"/>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171450</xdr:rowOff>
    </xdr:from>
    <xdr:to>
      <xdr:col>4</xdr:col>
      <xdr:colOff>1114425</xdr:colOff>
      <xdr:row>18</xdr:row>
      <xdr:rowOff>161925</xdr:rowOff>
    </xdr:to>
    <xdr:cxnSp macro="">
      <xdr:nvCxnSpPr>
        <xdr:cNvPr id="4140" name="直線コネクタ 44"/>
        <xdr:cNvCxnSpPr>
          <a:cxnSpLocks noChangeShapeType="1"/>
        </xdr:cNvCxnSpPr>
      </xdr:nvCxnSpPr>
      <xdr:spPr bwMode="auto">
        <a:xfrm flipV="1">
          <a:off x="5648325" y="2105025"/>
          <a:ext cx="0" cy="1190625"/>
        </a:xfrm>
        <a:prstGeom prst="line">
          <a:avLst/>
        </a:prstGeom>
        <a:noFill/>
        <a:ln w="31750" algn="ctr">
          <a:solidFill>
            <a:srgbClr val="808080"/>
          </a:solidFill>
          <a:round/>
          <a:headEnd/>
          <a:tailEnd/>
        </a:ln>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161925</xdr:rowOff>
    </xdr:from>
    <xdr:to>
      <xdr:col>5</xdr:col>
      <xdr:colOff>76200</xdr:colOff>
      <xdr:row>18</xdr:row>
      <xdr:rowOff>161925</xdr:rowOff>
    </xdr:to>
    <xdr:cxnSp macro="">
      <xdr:nvCxnSpPr>
        <xdr:cNvPr id="4142" name="直線コネクタ 46"/>
        <xdr:cNvCxnSpPr>
          <a:cxnSpLocks noChangeShapeType="1"/>
        </xdr:cNvCxnSpPr>
      </xdr:nvCxnSpPr>
      <xdr:spPr bwMode="auto">
        <a:xfrm>
          <a:off x="5562600" y="3295650"/>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171450</xdr:rowOff>
    </xdr:from>
    <xdr:to>
      <xdr:col>5</xdr:col>
      <xdr:colOff>76200</xdr:colOff>
      <xdr:row>11</xdr:row>
      <xdr:rowOff>171450</xdr:rowOff>
    </xdr:to>
    <xdr:cxnSp macro="">
      <xdr:nvCxnSpPr>
        <xdr:cNvPr id="4144" name="直線コネクタ 48"/>
        <xdr:cNvCxnSpPr>
          <a:cxnSpLocks noChangeShapeType="1"/>
        </xdr:cNvCxnSpPr>
      </xdr:nvCxnSpPr>
      <xdr:spPr bwMode="auto">
        <a:xfrm>
          <a:off x="5562600" y="2105025"/>
          <a:ext cx="180975" cy="0"/>
        </a:xfrm>
        <a:prstGeom prst="line">
          <a:avLst/>
        </a:prstGeom>
        <a:noFill/>
        <a:ln w="19050" algn="ctr">
          <a:solidFill>
            <a:srgbClr val="000000"/>
          </a:solidFill>
          <a:round/>
          <a:headEnd/>
          <a:tailEnd/>
        </a:ln>
      </xdr:spPr>
    </xdr:cxnSp>
    <xdr:clientData/>
  </xdr:twoCellAnchor>
  <xdr:twoCellAnchor>
    <xdr:from>
      <xdr:col>4</xdr:col>
      <xdr:colOff>466725</xdr:colOff>
      <xdr:row>16</xdr:row>
      <xdr:rowOff>95250</xdr:rowOff>
    </xdr:from>
    <xdr:to>
      <xdr:col>4</xdr:col>
      <xdr:colOff>1114425</xdr:colOff>
      <xdr:row>16</xdr:row>
      <xdr:rowOff>123825</xdr:rowOff>
    </xdr:to>
    <xdr:cxnSp macro="">
      <xdr:nvCxnSpPr>
        <xdr:cNvPr id="4145" name="直線コネクタ 49"/>
        <xdr:cNvCxnSpPr>
          <a:cxnSpLocks noChangeShapeType="1"/>
        </xdr:cNvCxnSpPr>
      </xdr:nvCxnSpPr>
      <xdr:spPr bwMode="auto">
        <a:xfrm flipV="1">
          <a:off x="5000625" y="2886075"/>
          <a:ext cx="647700" cy="28575"/>
        </a:xfrm>
        <a:prstGeom prst="line">
          <a:avLst/>
        </a:prstGeom>
        <a:noFill/>
        <a:ln w="6350" algn="ctr">
          <a:solidFill>
            <a:srgbClr val="FF0000"/>
          </a:solidFill>
          <a:round/>
          <a:headEnd/>
          <a:tailEnd/>
        </a:ln>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19050</xdr:rowOff>
    </xdr:from>
    <xdr:to>
      <xdr:col>5</xdr:col>
      <xdr:colOff>38100</xdr:colOff>
      <xdr:row>16</xdr:row>
      <xdr:rowOff>114300</xdr:rowOff>
    </xdr:to>
    <xdr:sp macro="" textlink="">
      <xdr:nvSpPr>
        <xdr:cNvPr id="4147" name="フローチャート : 判断 51"/>
        <xdr:cNvSpPr>
          <a:spLocks noChangeArrowheads="1"/>
        </xdr:cNvSpPr>
      </xdr:nvSpPr>
      <xdr:spPr bwMode="auto">
        <a:xfrm>
          <a:off x="5600700" y="2809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16</xdr:row>
      <xdr:rowOff>123825</xdr:rowOff>
    </xdr:from>
    <xdr:to>
      <xdr:col>4</xdr:col>
      <xdr:colOff>466725</xdr:colOff>
      <xdr:row>16</xdr:row>
      <xdr:rowOff>161925</xdr:rowOff>
    </xdr:to>
    <xdr:cxnSp macro="">
      <xdr:nvCxnSpPr>
        <xdr:cNvPr id="4148" name="直線コネクタ 52"/>
        <xdr:cNvCxnSpPr>
          <a:cxnSpLocks noChangeShapeType="1"/>
        </xdr:cNvCxnSpPr>
      </xdr:nvCxnSpPr>
      <xdr:spPr bwMode="auto">
        <a:xfrm flipV="1">
          <a:off x="4305300" y="2914650"/>
          <a:ext cx="695325" cy="38100"/>
        </a:xfrm>
        <a:prstGeom prst="line">
          <a:avLst/>
        </a:prstGeom>
        <a:noFill/>
        <a:ln w="6350" algn="ctr">
          <a:solidFill>
            <a:srgbClr val="FF0000"/>
          </a:solidFill>
          <a:round/>
          <a:headEnd/>
          <a:tailEnd/>
        </a:ln>
      </xdr:spPr>
    </xdr:cxnSp>
    <xdr:clientData/>
  </xdr:twoCellAnchor>
  <xdr:twoCellAnchor>
    <xdr:from>
      <xdr:col>4</xdr:col>
      <xdr:colOff>419100</xdr:colOff>
      <xdr:row>16</xdr:row>
      <xdr:rowOff>28575</xdr:rowOff>
    </xdr:from>
    <xdr:to>
      <xdr:col>4</xdr:col>
      <xdr:colOff>523875</xdr:colOff>
      <xdr:row>16</xdr:row>
      <xdr:rowOff>133350</xdr:rowOff>
    </xdr:to>
    <xdr:sp macro="" textlink="">
      <xdr:nvSpPr>
        <xdr:cNvPr id="4149" name="フローチャート : 判断 53"/>
        <xdr:cNvSpPr>
          <a:spLocks noChangeArrowheads="1"/>
        </xdr:cNvSpPr>
      </xdr:nvSpPr>
      <xdr:spPr bwMode="auto">
        <a:xfrm>
          <a:off x="4953000" y="28194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161925</xdr:rowOff>
    </xdr:from>
    <xdr:to>
      <xdr:col>3</xdr:col>
      <xdr:colOff>904875</xdr:colOff>
      <xdr:row>17</xdr:row>
      <xdr:rowOff>28575</xdr:rowOff>
    </xdr:to>
    <xdr:cxnSp macro="">
      <xdr:nvCxnSpPr>
        <xdr:cNvPr id="4151" name="直線コネクタ 55"/>
        <xdr:cNvCxnSpPr>
          <a:cxnSpLocks noChangeShapeType="1"/>
        </xdr:cNvCxnSpPr>
      </xdr:nvCxnSpPr>
      <xdr:spPr bwMode="auto">
        <a:xfrm flipV="1">
          <a:off x="3609975" y="2952750"/>
          <a:ext cx="695325" cy="38100"/>
        </a:xfrm>
        <a:prstGeom prst="line">
          <a:avLst/>
        </a:prstGeom>
        <a:noFill/>
        <a:ln w="6350" algn="ctr">
          <a:solidFill>
            <a:srgbClr val="FF0000"/>
          </a:solidFill>
          <a:round/>
          <a:headEnd/>
          <a:tailEn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4152" name="フローチャート : 判断 56"/>
        <xdr:cNvSpPr>
          <a:spLocks noChangeArrowheads="1"/>
        </xdr:cNvSpPr>
      </xdr:nvSpPr>
      <xdr:spPr bwMode="auto">
        <a:xfrm>
          <a:off x="4257675" y="286702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28575</xdr:rowOff>
    </xdr:from>
    <xdr:to>
      <xdr:col>3</xdr:col>
      <xdr:colOff>209550</xdr:colOff>
      <xdr:row>17</xdr:row>
      <xdr:rowOff>28575</xdr:rowOff>
    </xdr:to>
    <xdr:cxnSp macro="">
      <xdr:nvCxnSpPr>
        <xdr:cNvPr id="4154" name="直線コネクタ 58"/>
        <xdr:cNvCxnSpPr>
          <a:cxnSpLocks noChangeShapeType="1"/>
        </xdr:cNvCxnSpPr>
      </xdr:nvCxnSpPr>
      <xdr:spPr bwMode="auto">
        <a:xfrm flipV="1">
          <a:off x="2905125" y="2990850"/>
          <a:ext cx="704850" cy="0"/>
        </a:xfrm>
        <a:prstGeom prst="line">
          <a:avLst/>
        </a:prstGeom>
        <a:noFill/>
        <a:ln w="6350" algn="ctr">
          <a:solidFill>
            <a:srgbClr val="FF0000"/>
          </a:solidFill>
          <a:round/>
          <a:headEnd/>
          <a:tailEnd/>
        </a:ln>
      </xdr:spPr>
    </xdr:cxnSp>
    <xdr:clientData/>
  </xdr:twoCellAnchor>
  <xdr:twoCellAnchor>
    <xdr:from>
      <xdr:col>3</xdr:col>
      <xdr:colOff>152400</xdr:colOff>
      <xdr:row>16</xdr:row>
      <xdr:rowOff>104775</xdr:rowOff>
    </xdr:from>
    <xdr:to>
      <xdr:col>3</xdr:col>
      <xdr:colOff>257175</xdr:colOff>
      <xdr:row>17</xdr:row>
      <xdr:rowOff>28575</xdr:rowOff>
    </xdr:to>
    <xdr:sp macro="" textlink="">
      <xdr:nvSpPr>
        <xdr:cNvPr id="4155" name="フローチャート : 判断 59"/>
        <xdr:cNvSpPr>
          <a:spLocks noChangeArrowheads="1"/>
        </xdr:cNvSpPr>
      </xdr:nvSpPr>
      <xdr:spPr bwMode="auto">
        <a:xfrm>
          <a:off x="3552825" y="28956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4157" name="フローチャート : 判断 61"/>
        <xdr:cNvSpPr>
          <a:spLocks noChangeArrowheads="1"/>
        </xdr:cNvSpPr>
      </xdr:nvSpPr>
      <xdr:spPr bwMode="auto">
        <a:xfrm>
          <a:off x="2857500" y="28860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38100</xdr:rowOff>
    </xdr:from>
    <xdr:to>
      <xdr:col>5</xdr:col>
      <xdr:colOff>38100</xdr:colOff>
      <xdr:row>16</xdr:row>
      <xdr:rowOff>142875</xdr:rowOff>
    </xdr:to>
    <xdr:sp macro="" textlink="">
      <xdr:nvSpPr>
        <xdr:cNvPr id="4164" name="円/楕円 68"/>
        <xdr:cNvSpPr>
          <a:spLocks noChangeArrowheads="1"/>
        </xdr:cNvSpPr>
      </xdr:nvSpPr>
      <xdr:spPr bwMode="auto">
        <a:xfrm>
          <a:off x="5600700" y="28289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13019</xdr:rowOff>
    </xdr:from>
    <xdr:ext cx="762000" cy="259045"/>
    <xdr:sp macro="" textlink="">
      <xdr:nvSpPr>
        <xdr:cNvPr id="70" name="人口1人当たり決算額の推移該当値テキスト130"/>
        <xdr:cNvSpPr txBox="1"/>
      </xdr:nvSpPr>
      <xdr:spPr>
        <a:xfrm>
          <a:off x="5740400" y="280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138,377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76200</xdr:rowOff>
    </xdr:from>
    <xdr:to>
      <xdr:col>4</xdr:col>
      <xdr:colOff>523875</xdr:colOff>
      <xdr:row>17</xdr:row>
      <xdr:rowOff>9525</xdr:rowOff>
    </xdr:to>
    <xdr:sp macro="" textlink="">
      <xdr:nvSpPr>
        <xdr:cNvPr id="4166" name="円/楕円 70"/>
        <xdr:cNvSpPr>
          <a:spLocks noChangeArrowheads="1"/>
        </xdr:cNvSpPr>
      </xdr:nvSpPr>
      <xdr:spPr bwMode="auto">
        <a:xfrm>
          <a:off x="4953000" y="28670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16</xdr:row>
      <xdr:rowOff>163270</xdr:rowOff>
    </xdr:from>
    <xdr:ext cx="736600" cy="259045"/>
    <xdr:sp macro="" textlink="">
      <xdr:nvSpPr>
        <xdr:cNvPr id="72" name="テキスト ボックス 71"/>
        <xdr:cNvSpPr txBox="1"/>
      </xdr:nvSpPr>
      <xdr:spPr>
        <a:xfrm>
          <a:off x="4622800" y="295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133,659</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114300</xdr:rowOff>
    </xdr:from>
    <xdr:to>
      <xdr:col>3</xdr:col>
      <xdr:colOff>952500</xdr:colOff>
      <xdr:row>17</xdr:row>
      <xdr:rowOff>38100</xdr:rowOff>
    </xdr:to>
    <xdr:sp macro="" textlink="">
      <xdr:nvSpPr>
        <xdr:cNvPr id="4168" name="円/楕円 72"/>
        <xdr:cNvSpPr>
          <a:spLocks noChangeArrowheads="1"/>
        </xdr:cNvSpPr>
      </xdr:nvSpPr>
      <xdr:spPr bwMode="auto">
        <a:xfrm>
          <a:off x="4257675" y="290512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17</xdr:row>
      <xdr:rowOff>26278</xdr:rowOff>
    </xdr:from>
    <xdr:ext cx="762000" cy="259045"/>
    <xdr:sp macro="" textlink="">
      <xdr:nvSpPr>
        <xdr:cNvPr id="74" name="テキスト ボックス 73"/>
        <xdr:cNvSpPr txBox="1"/>
      </xdr:nvSpPr>
      <xdr:spPr>
        <a:xfrm>
          <a:off x="3924300" y="298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129,137</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142875</xdr:rowOff>
    </xdr:from>
    <xdr:to>
      <xdr:col>3</xdr:col>
      <xdr:colOff>257175</xdr:colOff>
      <xdr:row>17</xdr:row>
      <xdr:rowOff>76200</xdr:rowOff>
    </xdr:to>
    <xdr:sp macro="" textlink="">
      <xdr:nvSpPr>
        <xdr:cNvPr id="4170" name="円/楕円 74"/>
        <xdr:cNvSpPr>
          <a:spLocks noChangeArrowheads="1"/>
        </xdr:cNvSpPr>
      </xdr:nvSpPr>
      <xdr:spPr bwMode="auto">
        <a:xfrm>
          <a:off x="3552825" y="29337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17</xdr:row>
      <xdr:rowOff>59981</xdr:rowOff>
    </xdr:from>
    <xdr:ext cx="762000" cy="259045"/>
    <xdr:sp macro="" textlink="">
      <xdr:nvSpPr>
        <xdr:cNvPr id="76" name="テキスト ボックス 75"/>
        <xdr:cNvSpPr txBox="1"/>
      </xdr:nvSpPr>
      <xdr:spPr>
        <a:xfrm>
          <a:off x="3225800" y="302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142875</xdr:rowOff>
    </xdr:from>
    <xdr:to>
      <xdr:col>2</xdr:col>
      <xdr:colOff>695325</xdr:colOff>
      <xdr:row>17</xdr:row>
      <xdr:rowOff>76200</xdr:rowOff>
    </xdr:to>
    <xdr:sp macro="" textlink="">
      <xdr:nvSpPr>
        <xdr:cNvPr id="4172" name="円/楕円 76"/>
        <xdr:cNvSpPr>
          <a:spLocks noChangeArrowheads="1"/>
        </xdr:cNvSpPr>
      </xdr:nvSpPr>
      <xdr:spPr bwMode="auto">
        <a:xfrm>
          <a:off x="2857500" y="29337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17</xdr:row>
      <xdr:rowOff>62557</xdr:rowOff>
    </xdr:from>
    <xdr:ext cx="762000" cy="259045"/>
    <xdr:sp macro="" textlink="">
      <xdr:nvSpPr>
        <xdr:cNvPr id="78" name="テキスト ボックス 77"/>
        <xdr:cNvSpPr txBox="1"/>
      </xdr:nvSpPr>
      <xdr:spPr>
        <a:xfrm>
          <a:off x="2527300" y="30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2318" y="5420179"/>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4189" name="直線コネクタ 93"/>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4191" name="直線コネクタ 95"/>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4193" name="直線コネクタ 97"/>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4195" name="直線コネクタ 99"/>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4197" name="直線コネクタ 101"/>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199" name="直線コネクタ 103"/>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323850</xdr:rowOff>
    </xdr:from>
    <xdr:to>
      <xdr:col>4</xdr:col>
      <xdr:colOff>1114425</xdr:colOff>
      <xdr:row>38</xdr:row>
      <xdr:rowOff>0</xdr:rowOff>
    </xdr:to>
    <xdr:cxnSp macro="">
      <xdr:nvCxnSpPr>
        <xdr:cNvPr id="4202" name="直線コネクタ 106"/>
        <xdr:cNvCxnSpPr>
          <a:cxnSpLocks noChangeShapeType="1"/>
        </xdr:cNvCxnSpPr>
      </xdr:nvCxnSpPr>
      <xdr:spPr bwMode="auto">
        <a:xfrm flipV="1">
          <a:off x="5648325" y="6248400"/>
          <a:ext cx="0" cy="1219200"/>
        </a:xfrm>
        <a:prstGeom prst="line">
          <a:avLst/>
        </a:prstGeom>
        <a:noFill/>
        <a:ln w="31750" algn="ctr">
          <a:solidFill>
            <a:srgbClr val="808080"/>
          </a:solidFill>
          <a:round/>
          <a:headEnd/>
          <a:tailEnd/>
        </a:ln>
      </xdr:spPr>
    </xdr:cxnSp>
    <xdr:clientData/>
  </xdr:twoCellAnchor>
  <xdr:oneCellAnchor>
    <xdr:from>
      <xdr:col>5</xdr:col>
      <xdr:colOff>73025</xdr:colOff>
      <xdr:row>37</xdr:row>
      <xdr:rowOff>320095</xdr:rowOff>
    </xdr:from>
    <xdr:ext cx="762000" cy="259045"/>
    <xdr:sp macro="" textlink="">
      <xdr:nvSpPr>
        <xdr:cNvPr id="108" name="人口1人当たり決算額の推移最小値テキスト445"/>
        <xdr:cNvSpPr txBox="1"/>
      </xdr:nvSpPr>
      <xdr:spPr>
        <a:xfrm>
          <a:off x="5740400" y="744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0</xdr:rowOff>
    </xdr:from>
    <xdr:to>
      <xdr:col>5</xdr:col>
      <xdr:colOff>76200</xdr:colOff>
      <xdr:row>38</xdr:row>
      <xdr:rowOff>0</xdr:rowOff>
    </xdr:to>
    <xdr:cxnSp macro="">
      <xdr:nvCxnSpPr>
        <xdr:cNvPr id="4204" name="直線コネクタ 108"/>
        <xdr:cNvCxnSpPr>
          <a:cxnSpLocks noChangeShapeType="1"/>
        </xdr:cNvCxnSpPr>
      </xdr:nvCxnSpPr>
      <xdr:spPr bwMode="auto">
        <a:xfrm>
          <a:off x="5562600" y="746760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323850</xdr:rowOff>
    </xdr:from>
    <xdr:to>
      <xdr:col>5</xdr:col>
      <xdr:colOff>76200</xdr:colOff>
      <xdr:row>33</xdr:row>
      <xdr:rowOff>323850</xdr:rowOff>
    </xdr:to>
    <xdr:cxnSp macro="">
      <xdr:nvCxnSpPr>
        <xdr:cNvPr id="4206" name="直線コネクタ 110"/>
        <xdr:cNvCxnSpPr>
          <a:cxnSpLocks noChangeShapeType="1"/>
        </xdr:cNvCxnSpPr>
      </xdr:nvCxnSpPr>
      <xdr:spPr bwMode="auto">
        <a:xfrm>
          <a:off x="5562600" y="6248400"/>
          <a:ext cx="180975" cy="0"/>
        </a:xfrm>
        <a:prstGeom prst="line">
          <a:avLst/>
        </a:prstGeom>
        <a:noFill/>
        <a:ln w="19050" algn="ctr">
          <a:solidFill>
            <a:srgbClr val="000000"/>
          </a:solidFill>
          <a:round/>
          <a:headEnd/>
          <a:tailEnd/>
        </a:ln>
      </xdr:spPr>
    </xdr:cxnSp>
    <xdr:clientData/>
  </xdr:twoCellAnchor>
  <xdr:twoCellAnchor>
    <xdr:from>
      <xdr:col>4</xdr:col>
      <xdr:colOff>466725</xdr:colOff>
      <xdr:row>37</xdr:row>
      <xdr:rowOff>266700</xdr:rowOff>
    </xdr:from>
    <xdr:to>
      <xdr:col>4</xdr:col>
      <xdr:colOff>1114425</xdr:colOff>
      <xdr:row>37</xdr:row>
      <xdr:rowOff>314325</xdr:rowOff>
    </xdr:to>
    <xdr:cxnSp macro="">
      <xdr:nvCxnSpPr>
        <xdr:cNvPr id="4207" name="直線コネクタ 111"/>
        <xdr:cNvCxnSpPr>
          <a:cxnSpLocks noChangeShapeType="1"/>
        </xdr:cNvCxnSpPr>
      </xdr:nvCxnSpPr>
      <xdr:spPr bwMode="auto">
        <a:xfrm>
          <a:off x="5000625" y="7391400"/>
          <a:ext cx="647700" cy="47625"/>
        </a:xfrm>
        <a:prstGeom prst="line">
          <a:avLst/>
        </a:prstGeom>
        <a:noFill/>
        <a:ln w="6350" algn="ctr">
          <a:solidFill>
            <a:srgbClr val="FF0000"/>
          </a:solidFill>
          <a:round/>
          <a:headEnd/>
          <a:tailEnd/>
        </a:ln>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342900</xdr:rowOff>
    </xdr:from>
    <xdr:to>
      <xdr:col>5</xdr:col>
      <xdr:colOff>38100</xdr:colOff>
      <xdr:row>36</xdr:row>
      <xdr:rowOff>104775</xdr:rowOff>
    </xdr:to>
    <xdr:sp macro="" textlink="">
      <xdr:nvSpPr>
        <xdr:cNvPr id="4209" name="フローチャート : 判断 113"/>
        <xdr:cNvSpPr>
          <a:spLocks noChangeArrowheads="1"/>
        </xdr:cNvSpPr>
      </xdr:nvSpPr>
      <xdr:spPr bwMode="auto">
        <a:xfrm>
          <a:off x="5600700" y="69532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209550</xdr:rowOff>
    </xdr:from>
    <xdr:to>
      <xdr:col>4</xdr:col>
      <xdr:colOff>466725</xdr:colOff>
      <xdr:row>37</xdr:row>
      <xdr:rowOff>266700</xdr:rowOff>
    </xdr:to>
    <xdr:cxnSp macro="">
      <xdr:nvCxnSpPr>
        <xdr:cNvPr id="4210" name="直線コネクタ 114"/>
        <xdr:cNvCxnSpPr>
          <a:cxnSpLocks noChangeShapeType="1"/>
        </xdr:cNvCxnSpPr>
      </xdr:nvCxnSpPr>
      <xdr:spPr bwMode="auto">
        <a:xfrm>
          <a:off x="4305300" y="7334250"/>
          <a:ext cx="695325" cy="57150"/>
        </a:xfrm>
        <a:prstGeom prst="line">
          <a:avLst/>
        </a:prstGeom>
        <a:noFill/>
        <a:ln w="6350" algn="ctr">
          <a:solidFill>
            <a:srgbClr val="FF0000"/>
          </a:solidFill>
          <a:round/>
          <a:headEnd/>
          <a:tailEnd/>
        </a:ln>
      </xdr:spPr>
    </xdr:cxnSp>
    <xdr:clientData/>
  </xdr:twoCellAnchor>
  <xdr:twoCellAnchor>
    <xdr:from>
      <xdr:col>4</xdr:col>
      <xdr:colOff>419100</xdr:colOff>
      <xdr:row>36</xdr:row>
      <xdr:rowOff>38100</xdr:rowOff>
    </xdr:from>
    <xdr:to>
      <xdr:col>4</xdr:col>
      <xdr:colOff>523875</xdr:colOff>
      <xdr:row>36</xdr:row>
      <xdr:rowOff>142875</xdr:rowOff>
    </xdr:to>
    <xdr:sp macro="" textlink="">
      <xdr:nvSpPr>
        <xdr:cNvPr id="4211" name="フローチャート : 判断 115"/>
        <xdr:cNvSpPr>
          <a:spLocks noChangeArrowheads="1"/>
        </xdr:cNvSpPr>
      </xdr:nvSpPr>
      <xdr:spPr bwMode="auto">
        <a:xfrm>
          <a:off x="4953000" y="69913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180975</xdr:rowOff>
    </xdr:from>
    <xdr:to>
      <xdr:col>3</xdr:col>
      <xdr:colOff>904875</xdr:colOff>
      <xdr:row>37</xdr:row>
      <xdr:rowOff>209550</xdr:rowOff>
    </xdr:to>
    <xdr:cxnSp macro="">
      <xdr:nvCxnSpPr>
        <xdr:cNvPr id="4213" name="直線コネクタ 117"/>
        <xdr:cNvCxnSpPr>
          <a:cxnSpLocks noChangeShapeType="1"/>
        </xdr:cNvCxnSpPr>
      </xdr:nvCxnSpPr>
      <xdr:spPr bwMode="auto">
        <a:xfrm>
          <a:off x="3609975" y="7305675"/>
          <a:ext cx="695325" cy="28575"/>
        </a:xfrm>
        <a:prstGeom prst="line">
          <a:avLst/>
        </a:prstGeom>
        <a:noFill/>
        <a:ln w="6350" algn="ctr">
          <a:solidFill>
            <a:srgbClr val="FF0000"/>
          </a:solidFill>
          <a:round/>
          <a:headEnd/>
          <a:tailEnd/>
        </a:ln>
      </xdr:spPr>
    </xdr:cxnSp>
    <xdr:clientData/>
  </xdr:twoCellAnchor>
  <xdr:twoCellAnchor>
    <xdr:from>
      <xdr:col>3</xdr:col>
      <xdr:colOff>857250</xdr:colOff>
      <xdr:row>36</xdr:row>
      <xdr:rowOff>19050</xdr:rowOff>
    </xdr:from>
    <xdr:to>
      <xdr:col>3</xdr:col>
      <xdr:colOff>952500</xdr:colOff>
      <xdr:row>36</xdr:row>
      <xdr:rowOff>123825</xdr:rowOff>
    </xdr:to>
    <xdr:sp macro="" textlink="">
      <xdr:nvSpPr>
        <xdr:cNvPr id="4214" name="フローチャート : 判断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152400</xdr:rowOff>
    </xdr:from>
    <xdr:to>
      <xdr:col>3</xdr:col>
      <xdr:colOff>209550</xdr:colOff>
      <xdr:row>37</xdr:row>
      <xdr:rowOff>180975</xdr:rowOff>
    </xdr:to>
    <xdr:cxnSp macro="">
      <xdr:nvCxnSpPr>
        <xdr:cNvPr id="4216" name="直線コネクタ 120"/>
        <xdr:cNvCxnSpPr>
          <a:cxnSpLocks noChangeShapeType="1"/>
        </xdr:cNvCxnSpPr>
      </xdr:nvCxnSpPr>
      <xdr:spPr bwMode="auto">
        <a:xfrm>
          <a:off x="2905125" y="7105650"/>
          <a:ext cx="704850" cy="200025"/>
        </a:xfrm>
        <a:prstGeom prst="line">
          <a:avLst/>
        </a:prstGeom>
        <a:noFill/>
        <a:ln w="6350" algn="ctr">
          <a:solidFill>
            <a:srgbClr val="FF0000"/>
          </a:solidFill>
          <a:round/>
          <a:headEnd/>
          <a:tailEnd/>
        </a:ln>
      </xdr:spPr>
    </xdr:cxnSp>
    <xdr:clientData/>
  </xdr:twoCellAnchor>
  <xdr:twoCellAnchor>
    <xdr:from>
      <xdr:col>3</xdr:col>
      <xdr:colOff>152400</xdr:colOff>
      <xdr:row>35</xdr:row>
      <xdr:rowOff>295275</xdr:rowOff>
    </xdr:from>
    <xdr:to>
      <xdr:col>3</xdr:col>
      <xdr:colOff>257175</xdr:colOff>
      <xdr:row>36</xdr:row>
      <xdr:rowOff>57150</xdr:rowOff>
    </xdr:to>
    <xdr:sp macro="" textlink="">
      <xdr:nvSpPr>
        <xdr:cNvPr id="4217" name="フローチャート : 判断 121"/>
        <xdr:cNvSpPr>
          <a:spLocks noChangeArrowheads="1"/>
        </xdr:cNvSpPr>
      </xdr:nvSpPr>
      <xdr:spPr bwMode="auto">
        <a:xfrm>
          <a:off x="3552825" y="69056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247650</xdr:rowOff>
    </xdr:from>
    <xdr:to>
      <xdr:col>2</xdr:col>
      <xdr:colOff>695325</xdr:colOff>
      <xdr:row>36</xdr:row>
      <xdr:rowOff>9525</xdr:rowOff>
    </xdr:to>
    <xdr:sp macro="" textlink="">
      <xdr:nvSpPr>
        <xdr:cNvPr id="4219" name="フローチャート : 判断 123"/>
        <xdr:cNvSpPr>
          <a:spLocks noChangeArrowheads="1"/>
        </xdr:cNvSpPr>
      </xdr:nvSpPr>
      <xdr:spPr bwMode="auto">
        <a:xfrm>
          <a:off x="2857500" y="68580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257175</xdr:rowOff>
    </xdr:from>
    <xdr:to>
      <xdr:col>5</xdr:col>
      <xdr:colOff>38100</xdr:colOff>
      <xdr:row>38</xdr:row>
      <xdr:rowOff>19050</xdr:rowOff>
    </xdr:to>
    <xdr:sp macro="" textlink="">
      <xdr:nvSpPr>
        <xdr:cNvPr id="4226" name="円/楕円 130"/>
        <xdr:cNvSpPr>
          <a:spLocks noChangeArrowheads="1"/>
        </xdr:cNvSpPr>
      </xdr:nvSpPr>
      <xdr:spPr bwMode="auto">
        <a:xfrm>
          <a:off x="5600700" y="73818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167695</xdr:rowOff>
    </xdr:from>
    <xdr:ext cx="762000" cy="259045"/>
    <xdr:sp macro="" textlink="">
      <xdr:nvSpPr>
        <xdr:cNvPr id="132" name="人口1人当たり決算額の推移該当値テキスト445"/>
        <xdr:cNvSpPr txBox="1"/>
      </xdr:nvSpPr>
      <xdr:spPr>
        <a:xfrm>
          <a:off x="5740400" y="729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209550</xdr:rowOff>
    </xdr:from>
    <xdr:to>
      <xdr:col>4</xdr:col>
      <xdr:colOff>523875</xdr:colOff>
      <xdr:row>37</xdr:row>
      <xdr:rowOff>314325</xdr:rowOff>
    </xdr:to>
    <xdr:sp macro="" textlink="">
      <xdr:nvSpPr>
        <xdr:cNvPr id="4228" name="円/楕円 132"/>
        <xdr:cNvSpPr>
          <a:spLocks noChangeArrowheads="1"/>
        </xdr:cNvSpPr>
      </xdr:nvSpPr>
      <xdr:spPr bwMode="auto">
        <a:xfrm>
          <a:off x="4953000" y="73342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299204</xdr:rowOff>
    </xdr:from>
    <xdr:ext cx="736600" cy="259045"/>
    <xdr:sp macro="" textlink="">
      <xdr:nvSpPr>
        <xdr:cNvPr id="134" name="テキスト ボックス 133"/>
        <xdr:cNvSpPr txBox="1"/>
      </xdr:nvSpPr>
      <xdr:spPr>
        <a:xfrm>
          <a:off x="4622800" y="742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8,828</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161925</xdr:rowOff>
    </xdr:from>
    <xdr:to>
      <xdr:col>3</xdr:col>
      <xdr:colOff>952500</xdr:colOff>
      <xdr:row>37</xdr:row>
      <xdr:rowOff>257175</xdr:rowOff>
    </xdr:to>
    <xdr:sp macro="" textlink="">
      <xdr:nvSpPr>
        <xdr:cNvPr id="4230" name="円/楕円 134"/>
        <xdr:cNvSpPr>
          <a:spLocks noChangeArrowheads="1"/>
        </xdr:cNvSpPr>
      </xdr:nvSpPr>
      <xdr:spPr bwMode="auto">
        <a:xfrm>
          <a:off x="4257675" y="728662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244797</xdr:rowOff>
    </xdr:from>
    <xdr:ext cx="762000" cy="259045"/>
    <xdr:sp macro="" textlink="">
      <xdr:nvSpPr>
        <xdr:cNvPr id="136" name="テキスト ボックス 135"/>
        <xdr:cNvSpPr txBox="1"/>
      </xdr:nvSpPr>
      <xdr:spPr>
        <a:xfrm>
          <a:off x="3924300" y="73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123825</xdr:rowOff>
    </xdr:from>
    <xdr:to>
      <xdr:col>3</xdr:col>
      <xdr:colOff>257175</xdr:colOff>
      <xdr:row>37</xdr:row>
      <xdr:rowOff>228600</xdr:rowOff>
    </xdr:to>
    <xdr:sp macro="" textlink="">
      <xdr:nvSpPr>
        <xdr:cNvPr id="4232" name="円/楕円 136"/>
        <xdr:cNvSpPr>
          <a:spLocks noChangeArrowheads="1"/>
        </xdr:cNvSpPr>
      </xdr:nvSpPr>
      <xdr:spPr bwMode="auto">
        <a:xfrm>
          <a:off x="3552825" y="72485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37</xdr:row>
      <xdr:rowOff>214393</xdr:rowOff>
    </xdr:from>
    <xdr:ext cx="762000" cy="259045"/>
    <xdr:sp macro="" textlink="">
      <xdr:nvSpPr>
        <xdr:cNvPr id="138" name="テキスト ボックス 137"/>
        <xdr:cNvSpPr txBox="1"/>
      </xdr:nvSpPr>
      <xdr:spPr>
        <a:xfrm>
          <a:off x="3225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95250</xdr:rowOff>
    </xdr:from>
    <xdr:to>
      <xdr:col>2</xdr:col>
      <xdr:colOff>695325</xdr:colOff>
      <xdr:row>37</xdr:row>
      <xdr:rowOff>28575</xdr:rowOff>
    </xdr:to>
    <xdr:sp macro="" textlink="">
      <xdr:nvSpPr>
        <xdr:cNvPr id="4234" name="円/楕円 138"/>
        <xdr:cNvSpPr>
          <a:spLocks noChangeArrowheads="1"/>
        </xdr:cNvSpPr>
      </xdr:nvSpPr>
      <xdr:spPr bwMode="auto">
        <a:xfrm>
          <a:off x="2857500" y="70485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37</xdr:row>
      <xdr:rowOff>14864</xdr:rowOff>
    </xdr:from>
    <xdr:ext cx="762000" cy="259045"/>
    <xdr:sp macro="" textlink="">
      <xdr:nvSpPr>
        <xdr:cNvPr id="140" name="テキスト ボックス 139"/>
        <xdr:cNvSpPr txBox="1"/>
      </xdr:nvSpPr>
      <xdr:spPr>
        <a:xfrm>
          <a:off x="2527300" y="71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7940" y="280371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7940" y="3114488"/>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7940" y="342526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27</xdr:row>
      <xdr:rowOff>6350</xdr:rowOff>
    </xdr:from>
    <xdr:ext cx="349839" cy="225703"/>
    <xdr:sp macro="" textlink="">
      <xdr:nvSpPr>
        <xdr:cNvPr id="40" name="テキスト ボックス 39"/>
        <xdr:cNvSpPr txBox="1"/>
      </xdr:nvSpPr>
      <xdr:spPr>
        <a:xfrm>
          <a:off x="732865"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8353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5154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195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34</xdr:row>
      <xdr:rowOff>151238</xdr:rowOff>
    </xdr:from>
    <xdr:ext cx="595419" cy="259045"/>
    <xdr:sp macro="" textlink="">
      <xdr:nvSpPr>
        <xdr:cNvPr id="48" name="テキスト ボックス 47"/>
        <xdr:cNvSpPr txBox="1"/>
      </xdr:nvSpPr>
      <xdr:spPr>
        <a:xfrm>
          <a:off x="157056" y="58662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33</xdr:row>
      <xdr:rowOff>5641</xdr:rowOff>
    </xdr:from>
    <xdr:ext cx="595419" cy="259045"/>
    <xdr:sp macro="" textlink="">
      <xdr:nvSpPr>
        <xdr:cNvPr id="50" name="テキスト ボックス 49"/>
        <xdr:cNvSpPr txBox="1"/>
      </xdr:nvSpPr>
      <xdr:spPr>
        <a:xfrm>
          <a:off x="157056" y="555255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31</xdr:row>
      <xdr:rowOff>21970</xdr:rowOff>
    </xdr:from>
    <xdr:ext cx="595419" cy="259045"/>
    <xdr:sp macro="" textlink="">
      <xdr:nvSpPr>
        <xdr:cNvPr id="52" name="テキスト ボックス 51"/>
        <xdr:cNvSpPr txBox="1"/>
      </xdr:nvSpPr>
      <xdr:spPr>
        <a:xfrm>
          <a:off x="157056" y="52327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29</xdr:row>
      <xdr:rowOff>38299</xdr:rowOff>
    </xdr:from>
    <xdr:ext cx="595419" cy="259045"/>
    <xdr:sp macro="" textlink="">
      <xdr:nvSpPr>
        <xdr:cNvPr id="54" name="テキスト ボックス 53"/>
        <xdr:cNvSpPr txBox="1"/>
      </xdr:nvSpPr>
      <xdr:spPr>
        <a:xfrm>
          <a:off x="157056" y="49128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27</xdr:row>
      <xdr:rowOff>54627</xdr:rowOff>
    </xdr:from>
    <xdr:ext cx="595419" cy="259045"/>
    <xdr:sp macro="" textlink="">
      <xdr:nvSpPr>
        <xdr:cNvPr id="56" name="テキスト ボックス 55"/>
        <xdr:cNvSpPr txBox="1"/>
      </xdr:nvSpPr>
      <xdr:spPr>
        <a:xfrm>
          <a:off x="157056" y="45930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74534" y="66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74534" y="497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29156</xdr:rowOff>
    </xdr:from>
    <xdr:to>
      <xdr:col>6</xdr:col>
      <xdr:colOff>511175</xdr:colOff>
      <xdr:row>36</xdr:row>
      <xdr:rowOff>64567</xdr:rowOff>
    </xdr:to>
    <xdr:cxnSp macro="">
      <xdr:nvCxnSpPr>
        <xdr:cNvPr id="63" name="直線コネクタ 62"/>
        <xdr:cNvCxnSpPr/>
      </xdr:nvCxnSpPr>
      <xdr:spPr>
        <a:xfrm flipV="1">
          <a:off x="3797300" y="6201356"/>
          <a:ext cx="8382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74534" y="5863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64567</xdr:rowOff>
    </xdr:from>
    <xdr:to>
      <xdr:col>5</xdr:col>
      <xdr:colOff>358775</xdr:colOff>
      <xdr:row>36</xdr:row>
      <xdr:rowOff>67484</xdr:rowOff>
    </xdr:to>
    <xdr:cxnSp macro="">
      <xdr:nvCxnSpPr>
        <xdr:cNvPr id="66" name="直線コネクタ 65"/>
        <xdr:cNvCxnSpPr/>
      </xdr:nvCxnSpPr>
      <xdr:spPr>
        <a:xfrm flipV="1">
          <a:off x="2908300" y="6236767"/>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34</xdr:row>
      <xdr:rowOff>100663</xdr:rowOff>
    </xdr:from>
    <xdr:ext cx="599011" cy="259045"/>
    <xdr:sp macro="" textlink="">
      <xdr:nvSpPr>
        <xdr:cNvPr id="68" name="テキスト ボックス 67"/>
        <xdr:cNvSpPr txBox="1"/>
      </xdr:nvSpPr>
      <xdr:spPr>
        <a:xfrm>
          <a:off x="3488269" y="581566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67484</xdr:rowOff>
    </xdr:from>
    <xdr:to>
      <xdr:col>4</xdr:col>
      <xdr:colOff>155575</xdr:colOff>
      <xdr:row>36</xdr:row>
      <xdr:rowOff>154820</xdr:rowOff>
    </xdr:to>
    <xdr:cxnSp macro="">
      <xdr:nvCxnSpPr>
        <xdr:cNvPr id="69" name="直線コネクタ 68"/>
        <xdr:cNvCxnSpPr/>
      </xdr:nvCxnSpPr>
      <xdr:spPr>
        <a:xfrm flipV="1">
          <a:off x="2019300" y="6239684"/>
          <a:ext cx="889000" cy="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34</xdr:row>
      <xdr:rowOff>134093</xdr:rowOff>
    </xdr:from>
    <xdr:ext cx="599010" cy="259045"/>
    <xdr:sp macro="" textlink="">
      <xdr:nvSpPr>
        <xdr:cNvPr id="71" name="テキスト ボックス 70"/>
        <xdr:cNvSpPr txBox="1"/>
      </xdr:nvSpPr>
      <xdr:spPr>
        <a:xfrm>
          <a:off x="2594226" y="58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143586</xdr:rowOff>
    </xdr:from>
    <xdr:to>
      <xdr:col>2</xdr:col>
      <xdr:colOff>638175</xdr:colOff>
      <xdr:row>36</xdr:row>
      <xdr:rowOff>154820</xdr:rowOff>
    </xdr:to>
    <xdr:cxnSp macro="">
      <xdr:nvCxnSpPr>
        <xdr:cNvPr id="72" name="直線コネクタ 71"/>
        <xdr:cNvCxnSpPr/>
      </xdr:nvCxnSpPr>
      <xdr:spPr>
        <a:xfrm>
          <a:off x="1130300" y="6315786"/>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34</xdr:row>
      <xdr:rowOff>150040</xdr:rowOff>
    </xdr:from>
    <xdr:ext cx="599010" cy="259045"/>
    <xdr:sp macro="" textlink="">
      <xdr:nvSpPr>
        <xdr:cNvPr id="74" name="テキスト ボックス 73"/>
        <xdr:cNvSpPr txBox="1"/>
      </xdr:nvSpPr>
      <xdr:spPr>
        <a:xfrm>
          <a:off x="1716993" y="586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234" y="586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149806</xdr:rowOff>
    </xdr:from>
    <xdr:to>
      <xdr:col>6</xdr:col>
      <xdr:colOff>561975</xdr:colOff>
      <xdr:row>36</xdr:row>
      <xdr:rowOff>79956</xdr:rowOff>
    </xdr:to>
    <xdr:sp macro="" textlink="">
      <xdr:nvSpPr>
        <xdr:cNvPr id="82" name="円/楕円 81"/>
        <xdr:cNvSpPr/>
      </xdr:nvSpPr>
      <xdr:spPr>
        <a:xfrm>
          <a:off x="4584700" y="61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35</xdr:row>
      <xdr:rowOff>128233</xdr:rowOff>
    </xdr:from>
    <xdr:ext cx="599010" cy="259045"/>
    <xdr:sp macro="" textlink="">
      <xdr:nvSpPr>
        <xdr:cNvPr id="83" name="人件費該当値テキスト"/>
        <xdr:cNvSpPr txBox="1"/>
      </xdr:nvSpPr>
      <xdr:spPr>
        <a:xfrm>
          <a:off x="4674534" y="601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13767</xdr:rowOff>
    </xdr:from>
    <xdr:to>
      <xdr:col>5</xdr:col>
      <xdr:colOff>409575</xdr:colOff>
      <xdr:row>36</xdr:row>
      <xdr:rowOff>115367</xdr:rowOff>
    </xdr:to>
    <xdr:sp macro="" textlink="">
      <xdr:nvSpPr>
        <xdr:cNvPr id="84" name="円/楕円 83"/>
        <xdr:cNvSpPr/>
      </xdr:nvSpPr>
      <xdr:spPr>
        <a:xfrm>
          <a:off x="3746500" y="61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36</xdr:row>
      <xdr:rowOff>106494</xdr:rowOff>
    </xdr:from>
    <xdr:ext cx="599011" cy="259045"/>
    <xdr:sp macro="" textlink="">
      <xdr:nvSpPr>
        <xdr:cNvPr id="85" name="テキスト ボックス 84"/>
        <xdr:cNvSpPr txBox="1"/>
      </xdr:nvSpPr>
      <xdr:spPr>
        <a:xfrm>
          <a:off x="3488269" y="61576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16684</xdr:rowOff>
    </xdr:from>
    <xdr:to>
      <xdr:col>4</xdr:col>
      <xdr:colOff>206375</xdr:colOff>
      <xdr:row>36</xdr:row>
      <xdr:rowOff>118284</xdr:rowOff>
    </xdr:to>
    <xdr:sp macro="" textlink="">
      <xdr:nvSpPr>
        <xdr:cNvPr id="86" name="円/楕円 85"/>
        <xdr:cNvSpPr/>
      </xdr:nvSpPr>
      <xdr:spPr>
        <a:xfrm>
          <a:off x="2857500" y="61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36</xdr:row>
      <xdr:rowOff>109411</xdr:rowOff>
    </xdr:from>
    <xdr:ext cx="599010" cy="259045"/>
    <xdr:sp macro="" textlink="">
      <xdr:nvSpPr>
        <xdr:cNvPr id="87" name="テキスト ボックス 86"/>
        <xdr:cNvSpPr txBox="1"/>
      </xdr:nvSpPr>
      <xdr:spPr>
        <a:xfrm>
          <a:off x="2594226" y="61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104020</xdr:rowOff>
    </xdr:from>
    <xdr:to>
      <xdr:col>3</xdr:col>
      <xdr:colOff>3175</xdr:colOff>
      <xdr:row>37</xdr:row>
      <xdr:rowOff>34170</xdr:rowOff>
    </xdr:to>
    <xdr:sp macro="" textlink="">
      <xdr:nvSpPr>
        <xdr:cNvPr id="88" name="円/楕円 87"/>
        <xdr:cNvSpPr/>
      </xdr:nvSpPr>
      <xdr:spPr>
        <a:xfrm>
          <a:off x="1968500" y="62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37</xdr:row>
      <xdr:rowOff>34822</xdr:rowOff>
    </xdr:from>
    <xdr:ext cx="599010" cy="259045"/>
    <xdr:sp macro="" textlink="">
      <xdr:nvSpPr>
        <xdr:cNvPr id="89" name="テキスト ボックス 88"/>
        <xdr:cNvSpPr txBox="1"/>
      </xdr:nvSpPr>
      <xdr:spPr>
        <a:xfrm>
          <a:off x="1716993" y="625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92786</xdr:rowOff>
    </xdr:from>
    <xdr:to>
      <xdr:col>1</xdr:col>
      <xdr:colOff>485775</xdr:colOff>
      <xdr:row>37</xdr:row>
      <xdr:rowOff>22936</xdr:rowOff>
    </xdr:to>
    <xdr:sp macro="" textlink="">
      <xdr:nvSpPr>
        <xdr:cNvPr id="90" name="円/楕円 89"/>
        <xdr:cNvSpPr/>
      </xdr:nvSpPr>
      <xdr:spPr>
        <a:xfrm>
          <a:off x="1079500" y="62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37</xdr:row>
      <xdr:rowOff>14063</xdr:rowOff>
    </xdr:from>
    <xdr:ext cx="599010" cy="259045"/>
    <xdr:sp macro="" textlink="">
      <xdr:nvSpPr>
        <xdr:cNvPr id="91" name="テキスト ボックス 90"/>
        <xdr:cNvSpPr txBox="1"/>
      </xdr:nvSpPr>
      <xdr:spPr>
        <a:xfrm>
          <a:off x="830234" y="623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47</xdr:row>
      <xdr:rowOff>6350</xdr:rowOff>
    </xdr:from>
    <xdr:ext cx="349839" cy="225703"/>
    <xdr:sp macro="" textlink="">
      <xdr:nvSpPr>
        <xdr:cNvPr id="100" name="テキスト ボックス 99"/>
        <xdr:cNvSpPr txBox="1"/>
      </xdr:nvSpPr>
      <xdr:spPr>
        <a:xfrm>
          <a:off x="732865"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838</xdr:rowOff>
    </xdr:from>
    <xdr:ext cx="248786" cy="259045"/>
    <xdr:sp macro="" textlink="">
      <xdr:nvSpPr>
        <xdr:cNvPr id="103" name="テキスト ボックス 102"/>
        <xdr:cNvSpPr txBox="1"/>
      </xdr:nvSpPr>
      <xdr:spPr>
        <a:xfrm>
          <a:off x="513214" y="97499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55</xdr:row>
      <xdr:rowOff>54627</xdr:rowOff>
    </xdr:from>
    <xdr:ext cx="595419" cy="259045"/>
    <xdr:sp macro="" textlink="">
      <xdr:nvSpPr>
        <xdr:cNvPr id="105" name="テキスト ボックス 104"/>
        <xdr:cNvSpPr txBox="1"/>
      </xdr:nvSpPr>
      <xdr:spPr>
        <a:xfrm>
          <a:off x="157056" y="92994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52</xdr:row>
      <xdr:rowOff>111777</xdr:rowOff>
    </xdr:from>
    <xdr:ext cx="595419" cy="259045"/>
    <xdr:sp macro="" textlink="">
      <xdr:nvSpPr>
        <xdr:cNvPr id="107" name="テキスト ボックス 106"/>
        <xdr:cNvSpPr txBox="1"/>
      </xdr:nvSpPr>
      <xdr:spPr>
        <a:xfrm>
          <a:off x="157056" y="885236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49</xdr:row>
      <xdr:rowOff>159402</xdr:rowOff>
    </xdr:from>
    <xdr:ext cx="595419" cy="259045"/>
    <xdr:sp macro="" textlink="">
      <xdr:nvSpPr>
        <xdr:cNvPr id="109" name="テキスト ボックス 108"/>
        <xdr:cNvSpPr txBox="1"/>
      </xdr:nvSpPr>
      <xdr:spPr>
        <a:xfrm>
          <a:off x="157056" y="83957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47</xdr:row>
      <xdr:rowOff>54627</xdr:rowOff>
    </xdr:from>
    <xdr:ext cx="595419" cy="259045"/>
    <xdr:sp macro="" textlink="">
      <xdr:nvSpPr>
        <xdr:cNvPr id="111" name="テキスト ボックス 110"/>
        <xdr:cNvSpPr txBox="1"/>
      </xdr:nvSpPr>
      <xdr:spPr>
        <a:xfrm>
          <a:off x="157056" y="7954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74534" y="962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74534" y="83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127045</xdr:rowOff>
    </xdr:from>
    <xdr:to>
      <xdr:col>6</xdr:col>
      <xdr:colOff>511175</xdr:colOff>
      <xdr:row>56</xdr:row>
      <xdr:rowOff>5814</xdr:rowOff>
    </xdr:to>
    <xdr:cxnSp macro="">
      <xdr:nvCxnSpPr>
        <xdr:cNvPr id="118" name="直線コネクタ 117"/>
        <xdr:cNvCxnSpPr/>
      </xdr:nvCxnSpPr>
      <xdr:spPr>
        <a:xfrm flipV="1">
          <a:off x="3797300" y="9556795"/>
          <a:ext cx="8382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100916</xdr:rowOff>
    </xdr:from>
    <xdr:ext cx="599010" cy="259045"/>
    <xdr:sp macro="" textlink="">
      <xdr:nvSpPr>
        <xdr:cNvPr id="119" name="物件費平均値テキスト"/>
        <xdr:cNvSpPr txBox="1"/>
      </xdr:nvSpPr>
      <xdr:spPr>
        <a:xfrm>
          <a:off x="4674534" y="9177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5814</xdr:rowOff>
    </xdr:from>
    <xdr:to>
      <xdr:col>5</xdr:col>
      <xdr:colOff>358775</xdr:colOff>
      <xdr:row>56</xdr:row>
      <xdr:rowOff>24998</xdr:rowOff>
    </xdr:to>
    <xdr:cxnSp macro="">
      <xdr:nvCxnSpPr>
        <xdr:cNvPr id="121" name="直線コネクタ 120"/>
        <xdr:cNvCxnSpPr/>
      </xdr:nvCxnSpPr>
      <xdr:spPr>
        <a:xfrm flipV="1">
          <a:off x="2908300" y="9607014"/>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54</xdr:row>
      <xdr:rowOff>64248</xdr:rowOff>
    </xdr:from>
    <xdr:ext cx="599011" cy="259045"/>
    <xdr:sp macro="" textlink="">
      <xdr:nvSpPr>
        <xdr:cNvPr id="123" name="テキスト ボックス 122"/>
        <xdr:cNvSpPr txBox="1"/>
      </xdr:nvSpPr>
      <xdr:spPr>
        <a:xfrm>
          <a:off x="3488269" y="914101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24998</xdr:rowOff>
    </xdr:from>
    <xdr:to>
      <xdr:col>4</xdr:col>
      <xdr:colOff>155575</xdr:colOff>
      <xdr:row>56</xdr:row>
      <xdr:rowOff>47368</xdr:rowOff>
    </xdr:to>
    <xdr:cxnSp macro="">
      <xdr:nvCxnSpPr>
        <xdr:cNvPr id="124" name="直線コネクタ 123"/>
        <xdr:cNvCxnSpPr/>
      </xdr:nvCxnSpPr>
      <xdr:spPr>
        <a:xfrm flipV="1">
          <a:off x="2019300" y="9626198"/>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54</xdr:row>
      <xdr:rowOff>58386</xdr:rowOff>
    </xdr:from>
    <xdr:ext cx="599010" cy="259045"/>
    <xdr:sp macro="" textlink="">
      <xdr:nvSpPr>
        <xdr:cNvPr id="126" name="テキスト ボックス 125"/>
        <xdr:cNvSpPr txBox="1"/>
      </xdr:nvSpPr>
      <xdr:spPr>
        <a:xfrm>
          <a:off x="2594226" y="913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47368</xdr:rowOff>
    </xdr:from>
    <xdr:to>
      <xdr:col>2</xdr:col>
      <xdr:colOff>638175</xdr:colOff>
      <xdr:row>56</xdr:row>
      <xdr:rowOff>52425</xdr:rowOff>
    </xdr:to>
    <xdr:cxnSp macro="">
      <xdr:nvCxnSpPr>
        <xdr:cNvPr id="127" name="直線コネクタ 126"/>
        <xdr:cNvCxnSpPr/>
      </xdr:nvCxnSpPr>
      <xdr:spPr>
        <a:xfrm flipV="1">
          <a:off x="1130300" y="964856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56</xdr:row>
      <xdr:rowOff>101769</xdr:rowOff>
    </xdr:from>
    <xdr:ext cx="534377" cy="259045"/>
    <xdr:sp macro="" textlink="">
      <xdr:nvSpPr>
        <xdr:cNvPr id="129" name="テキスト ボックス 128"/>
        <xdr:cNvSpPr txBox="1"/>
      </xdr:nvSpPr>
      <xdr:spPr>
        <a:xfrm>
          <a:off x="1749310" y="95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234" y="915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76245</xdr:rowOff>
    </xdr:from>
    <xdr:to>
      <xdr:col>6</xdr:col>
      <xdr:colOff>561975</xdr:colOff>
      <xdr:row>56</xdr:row>
      <xdr:rowOff>6395</xdr:rowOff>
    </xdr:to>
    <xdr:sp macro="" textlink="">
      <xdr:nvSpPr>
        <xdr:cNvPr id="137" name="円/楕円 136"/>
        <xdr:cNvSpPr/>
      </xdr:nvSpPr>
      <xdr:spPr>
        <a:xfrm>
          <a:off x="4584700" y="9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55</xdr:row>
      <xdr:rowOff>54672</xdr:rowOff>
    </xdr:from>
    <xdr:ext cx="599010" cy="259045"/>
    <xdr:sp macro="" textlink="">
      <xdr:nvSpPr>
        <xdr:cNvPr id="138" name="物件費該当値テキスト"/>
        <xdr:cNvSpPr txBox="1"/>
      </xdr:nvSpPr>
      <xdr:spPr>
        <a:xfrm>
          <a:off x="4674534" y="929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115,268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126464</xdr:rowOff>
    </xdr:from>
    <xdr:to>
      <xdr:col>5</xdr:col>
      <xdr:colOff>409575</xdr:colOff>
      <xdr:row>56</xdr:row>
      <xdr:rowOff>56614</xdr:rowOff>
    </xdr:to>
    <xdr:sp macro="" textlink="">
      <xdr:nvSpPr>
        <xdr:cNvPr id="139" name="円/楕円 138"/>
        <xdr:cNvSpPr/>
      </xdr:nvSpPr>
      <xdr:spPr>
        <a:xfrm>
          <a:off x="3746500" y="95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56</xdr:row>
      <xdr:rowOff>47741</xdr:rowOff>
    </xdr:from>
    <xdr:ext cx="599011" cy="259045"/>
    <xdr:sp macro="" textlink="">
      <xdr:nvSpPr>
        <xdr:cNvPr id="140" name="テキスト ボックス 139"/>
        <xdr:cNvSpPr txBox="1"/>
      </xdr:nvSpPr>
      <xdr:spPr>
        <a:xfrm>
          <a:off x="3488269" y="946068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145648</xdr:rowOff>
    </xdr:from>
    <xdr:to>
      <xdr:col>4</xdr:col>
      <xdr:colOff>206375</xdr:colOff>
      <xdr:row>56</xdr:row>
      <xdr:rowOff>75798</xdr:rowOff>
    </xdr:to>
    <xdr:sp macro="" textlink="">
      <xdr:nvSpPr>
        <xdr:cNvPr id="141" name="円/楕円 140"/>
        <xdr:cNvSpPr/>
      </xdr:nvSpPr>
      <xdr:spPr>
        <a:xfrm>
          <a:off x="2857500" y="95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56</xdr:row>
      <xdr:rowOff>66925</xdr:rowOff>
    </xdr:from>
    <xdr:ext cx="599010" cy="259045"/>
    <xdr:sp macro="" textlink="">
      <xdr:nvSpPr>
        <xdr:cNvPr id="142" name="テキスト ボックス 141"/>
        <xdr:cNvSpPr txBox="1"/>
      </xdr:nvSpPr>
      <xdr:spPr>
        <a:xfrm>
          <a:off x="2594226" y="94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168018</xdr:rowOff>
    </xdr:from>
    <xdr:to>
      <xdr:col>3</xdr:col>
      <xdr:colOff>3175</xdr:colOff>
      <xdr:row>56</xdr:row>
      <xdr:rowOff>98168</xdr:rowOff>
    </xdr:to>
    <xdr:sp macro="" textlink="">
      <xdr:nvSpPr>
        <xdr:cNvPr id="143" name="円/楕円 142"/>
        <xdr:cNvSpPr/>
      </xdr:nvSpPr>
      <xdr:spPr>
        <a:xfrm>
          <a:off x="1968500" y="95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54</xdr:row>
      <xdr:rowOff>114695</xdr:rowOff>
    </xdr:from>
    <xdr:ext cx="534377" cy="259045"/>
    <xdr:sp macro="" textlink="">
      <xdr:nvSpPr>
        <xdr:cNvPr id="144" name="テキスト ボックス 143"/>
        <xdr:cNvSpPr txBox="1"/>
      </xdr:nvSpPr>
      <xdr:spPr>
        <a:xfrm>
          <a:off x="1749310" y="91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1625</xdr:rowOff>
    </xdr:from>
    <xdr:to>
      <xdr:col>1</xdr:col>
      <xdr:colOff>485775</xdr:colOff>
      <xdr:row>56</xdr:row>
      <xdr:rowOff>103225</xdr:rowOff>
    </xdr:to>
    <xdr:sp macro="" textlink="">
      <xdr:nvSpPr>
        <xdr:cNvPr id="145" name="円/楕円 144"/>
        <xdr:cNvSpPr/>
      </xdr:nvSpPr>
      <xdr:spPr>
        <a:xfrm>
          <a:off x="1079500" y="96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103877</xdr:rowOff>
    </xdr:from>
    <xdr:ext cx="534378" cy="259045"/>
    <xdr:sp macro="" textlink="">
      <xdr:nvSpPr>
        <xdr:cNvPr id="146" name="テキスト ボックス 145"/>
        <xdr:cNvSpPr txBox="1"/>
      </xdr:nvSpPr>
      <xdr:spPr>
        <a:xfrm>
          <a:off x="862551" y="951681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67</xdr:row>
      <xdr:rowOff>6350</xdr:rowOff>
    </xdr:from>
    <xdr:ext cx="349839" cy="225703"/>
    <xdr:sp macro="" textlink="">
      <xdr:nvSpPr>
        <xdr:cNvPr id="155" name="テキスト ボックス 154"/>
        <xdr:cNvSpPr txBox="1"/>
      </xdr:nvSpPr>
      <xdr:spPr>
        <a:xfrm>
          <a:off x="732865"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2389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29191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151237</xdr:rowOff>
    </xdr:from>
    <xdr:ext cx="531299" cy="259045"/>
    <xdr:sp macro="" textlink="">
      <xdr:nvSpPr>
        <xdr:cNvPr id="162" name="テキスト ボックス 161"/>
        <xdr:cNvSpPr txBox="1"/>
      </xdr:nvSpPr>
      <xdr:spPr>
        <a:xfrm>
          <a:off x="230701" y="1258976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2760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19562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6363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31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74534" y="133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2708</xdr:rowOff>
    </xdr:from>
    <xdr:ext cx="534377" cy="259045"/>
    <xdr:sp macro="" textlink="">
      <xdr:nvSpPr>
        <xdr:cNvPr id="175" name="維持補修費最大値テキスト"/>
        <xdr:cNvSpPr txBox="1"/>
      </xdr:nvSpPr>
      <xdr:spPr>
        <a:xfrm>
          <a:off x="4674534" y="116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68703</xdr:rowOff>
    </xdr:from>
    <xdr:to>
      <xdr:col>6</xdr:col>
      <xdr:colOff>511175</xdr:colOff>
      <xdr:row>78</xdr:row>
      <xdr:rowOff>71120</xdr:rowOff>
    </xdr:to>
    <xdr:cxnSp macro="">
      <xdr:nvCxnSpPr>
        <xdr:cNvPr id="177" name="直線コネクタ 176"/>
        <xdr:cNvCxnSpPr/>
      </xdr:nvCxnSpPr>
      <xdr:spPr>
        <a:xfrm>
          <a:off x="3797300" y="13441803"/>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74534" y="12883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50220</xdr:rowOff>
    </xdr:from>
    <xdr:to>
      <xdr:col>5</xdr:col>
      <xdr:colOff>358775</xdr:colOff>
      <xdr:row>78</xdr:row>
      <xdr:rowOff>68703</xdr:rowOff>
    </xdr:to>
    <xdr:cxnSp macro="">
      <xdr:nvCxnSpPr>
        <xdr:cNvPr id="180" name="直線コネクタ 179"/>
        <xdr:cNvCxnSpPr/>
      </xdr:nvCxnSpPr>
      <xdr:spPr>
        <a:xfrm>
          <a:off x="2908300" y="13423320"/>
          <a:ext cx="8890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52902" y="1284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50220</xdr:rowOff>
    </xdr:from>
    <xdr:to>
      <xdr:col>4</xdr:col>
      <xdr:colOff>155575</xdr:colOff>
      <xdr:row>78</xdr:row>
      <xdr:rowOff>94306</xdr:rowOff>
    </xdr:to>
    <xdr:cxnSp macro="">
      <xdr:nvCxnSpPr>
        <xdr:cNvPr id="183" name="直線コネクタ 182"/>
        <xdr:cNvCxnSpPr/>
      </xdr:nvCxnSpPr>
      <xdr:spPr>
        <a:xfrm flipV="1">
          <a:off x="2019300" y="13423320"/>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68384" y="128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94306</xdr:rowOff>
    </xdr:from>
    <xdr:to>
      <xdr:col>2</xdr:col>
      <xdr:colOff>638175</xdr:colOff>
      <xdr:row>78</xdr:row>
      <xdr:rowOff>153481</xdr:rowOff>
    </xdr:to>
    <xdr:cxnSp macro="">
      <xdr:nvCxnSpPr>
        <xdr:cNvPr id="186" name="直線コネクタ 185"/>
        <xdr:cNvCxnSpPr/>
      </xdr:nvCxnSpPr>
      <xdr:spPr>
        <a:xfrm flipV="1">
          <a:off x="1130300" y="13467406"/>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1626" y="1287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4867" y="1287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20320</xdr:rowOff>
    </xdr:from>
    <xdr:to>
      <xdr:col>6</xdr:col>
      <xdr:colOff>561975</xdr:colOff>
      <xdr:row>78</xdr:row>
      <xdr:rowOff>121920</xdr:rowOff>
    </xdr:to>
    <xdr:sp macro="" textlink="">
      <xdr:nvSpPr>
        <xdr:cNvPr id="196" name="円/楕円 195"/>
        <xdr:cNvSpPr/>
      </xdr:nvSpPr>
      <xdr:spPr>
        <a:xfrm>
          <a:off x="4584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160672</xdr:rowOff>
    </xdr:from>
    <xdr:ext cx="469744" cy="259045"/>
    <xdr:sp macro="" textlink="">
      <xdr:nvSpPr>
        <xdr:cNvPr id="197" name="維持補修費該当値テキスト"/>
        <xdr:cNvSpPr txBox="1"/>
      </xdr:nvSpPr>
      <xdr:spPr>
        <a:xfrm>
          <a:off x="4674534" y="1310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17903</xdr:rowOff>
    </xdr:from>
    <xdr:to>
      <xdr:col>5</xdr:col>
      <xdr:colOff>409575</xdr:colOff>
      <xdr:row>78</xdr:row>
      <xdr:rowOff>119503</xdr:rowOff>
    </xdr:to>
    <xdr:sp macro="" textlink="">
      <xdr:nvSpPr>
        <xdr:cNvPr id="198" name="円/楕円 197"/>
        <xdr:cNvSpPr/>
      </xdr:nvSpPr>
      <xdr:spPr>
        <a:xfrm>
          <a:off x="3746500" y="133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78</xdr:row>
      <xdr:rowOff>110630</xdr:rowOff>
    </xdr:from>
    <xdr:ext cx="469744" cy="259045"/>
    <xdr:sp macro="" textlink="">
      <xdr:nvSpPr>
        <xdr:cNvPr id="199" name="テキスト ボックス 198"/>
        <xdr:cNvSpPr txBox="1"/>
      </xdr:nvSpPr>
      <xdr:spPr>
        <a:xfrm>
          <a:off x="3552902" y="1322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170870</xdr:rowOff>
    </xdr:from>
    <xdr:to>
      <xdr:col>4</xdr:col>
      <xdr:colOff>206375</xdr:colOff>
      <xdr:row>78</xdr:row>
      <xdr:rowOff>101020</xdr:rowOff>
    </xdr:to>
    <xdr:sp macro="" textlink="">
      <xdr:nvSpPr>
        <xdr:cNvPr id="200" name="円/楕円 199"/>
        <xdr:cNvSpPr/>
      </xdr:nvSpPr>
      <xdr:spPr>
        <a:xfrm>
          <a:off x="2857500" y="133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78</xdr:row>
      <xdr:rowOff>101672</xdr:rowOff>
    </xdr:from>
    <xdr:ext cx="469744" cy="259045"/>
    <xdr:sp macro="" textlink="">
      <xdr:nvSpPr>
        <xdr:cNvPr id="201" name="テキスト ボックス 200"/>
        <xdr:cNvSpPr txBox="1"/>
      </xdr:nvSpPr>
      <xdr:spPr>
        <a:xfrm>
          <a:off x="2668384" y="132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43506</xdr:rowOff>
    </xdr:from>
    <xdr:to>
      <xdr:col>3</xdr:col>
      <xdr:colOff>3175</xdr:colOff>
      <xdr:row>78</xdr:row>
      <xdr:rowOff>145106</xdr:rowOff>
    </xdr:to>
    <xdr:sp macro="" textlink="">
      <xdr:nvSpPr>
        <xdr:cNvPr id="202" name="円/楕円 201"/>
        <xdr:cNvSpPr/>
      </xdr:nvSpPr>
      <xdr:spPr>
        <a:xfrm>
          <a:off x="1968500" y="134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78</xdr:row>
      <xdr:rowOff>136233</xdr:rowOff>
    </xdr:from>
    <xdr:ext cx="469744" cy="259045"/>
    <xdr:sp macro="" textlink="">
      <xdr:nvSpPr>
        <xdr:cNvPr id="203" name="テキスト ボックス 202"/>
        <xdr:cNvSpPr txBox="1"/>
      </xdr:nvSpPr>
      <xdr:spPr>
        <a:xfrm>
          <a:off x="1781626" y="1324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102681</xdr:rowOff>
    </xdr:from>
    <xdr:to>
      <xdr:col>1</xdr:col>
      <xdr:colOff>485775</xdr:colOff>
      <xdr:row>79</xdr:row>
      <xdr:rowOff>32831</xdr:rowOff>
    </xdr:to>
    <xdr:sp macro="" textlink="">
      <xdr:nvSpPr>
        <xdr:cNvPr id="204" name="円/楕円 203"/>
        <xdr:cNvSpPr/>
      </xdr:nvSpPr>
      <xdr:spPr>
        <a:xfrm>
          <a:off x="1079500" y="134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79</xdr:row>
      <xdr:rowOff>33483</xdr:rowOff>
    </xdr:from>
    <xdr:ext cx="469744" cy="259045"/>
    <xdr:sp macro="" textlink="">
      <xdr:nvSpPr>
        <xdr:cNvPr id="205" name="テキスト ボックス 204"/>
        <xdr:cNvSpPr txBox="1"/>
      </xdr:nvSpPr>
      <xdr:spPr>
        <a:xfrm>
          <a:off x="894867" y="1331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87</xdr:row>
      <xdr:rowOff>6350</xdr:rowOff>
    </xdr:from>
    <xdr:ext cx="349839" cy="225703"/>
    <xdr:sp macro="" textlink="">
      <xdr:nvSpPr>
        <xdr:cNvPr id="214" name="テキスト ボックス 213"/>
        <xdr:cNvSpPr txBox="1"/>
      </xdr:nvSpPr>
      <xdr:spPr>
        <a:xfrm>
          <a:off x="732865"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69206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5463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1720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839</xdr:rowOff>
    </xdr:from>
    <xdr:ext cx="531299" cy="259045"/>
    <xdr:sp macro="" textlink="">
      <xdr:nvSpPr>
        <xdr:cNvPr id="222" name="テキスト ボックス 221"/>
        <xdr:cNvSpPr txBox="1"/>
      </xdr:nvSpPr>
      <xdr:spPr>
        <a:xfrm>
          <a:off x="230701" y="1580113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91</xdr:row>
      <xdr:rowOff>130827</xdr:rowOff>
    </xdr:from>
    <xdr:ext cx="595419" cy="259045"/>
    <xdr:sp macro="" textlink="">
      <xdr:nvSpPr>
        <xdr:cNvPr id="224" name="テキスト ボックス 223"/>
        <xdr:cNvSpPr txBox="1"/>
      </xdr:nvSpPr>
      <xdr:spPr>
        <a:xfrm>
          <a:off x="157056" y="154268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89</xdr:row>
      <xdr:rowOff>102252</xdr:rowOff>
    </xdr:from>
    <xdr:ext cx="595419" cy="259045"/>
    <xdr:sp macro="" textlink="">
      <xdr:nvSpPr>
        <xdr:cNvPr id="226" name="テキスト ボックス 225"/>
        <xdr:cNvSpPr txBox="1"/>
      </xdr:nvSpPr>
      <xdr:spPr>
        <a:xfrm>
          <a:off x="157056" y="150621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87</xdr:row>
      <xdr:rowOff>54627</xdr:rowOff>
    </xdr:from>
    <xdr:ext cx="595419" cy="259045"/>
    <xdr:sp macro="" textlink="">
      <xdr:nvSpPr>
        <xdr:cNvPr id="228" name="テキスト ボックス 227"/>
        <xdr:cNvSpPr txBox="1"/>
      </xdr:nvSpPr>
      <xdr:spPr>
        <a:xfrm>
          <a:off x="157056" y="1467830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74534" y="167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74534" y="150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148253</xdr:rowOff>
    </xdr:from>
    <xdr:to>
      <xdr:col>6</xdr:col>
      <xdr:colOff>511175</xdr:colOff>
      <xdr:row>99</xdr:row>
      <xdr:rowOff>34392</xdr:rowOff>
    </xdr:to>
    <xdr:cxnSp macro="">
      <xdr:nvCxnSpPr>
        <xdr:cNvPr id="235" name="直線コネクタ 234"/>
        <xdr:cNvCxnSpPr/>
      </xdr:nvCxnSpPr>
      <xdr:spPr>
        <a:xfrm flipV="1">
          <a:off x="3797300" y="16950353"/>
          <a:ext cx="8382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74534" y="15984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98</xdr:row>
      <xdr:rowOff>138081</xdr:rowOff>
    </xdr:from>
    <xdr:to>
      <xdr:col>5</xdr:col>
      <xdr:colOff>358775</xdr:colOff>
      <xdr:row>99</xdr:row>
      <xdr:rowOff>34392</xdr:rowOff>
    </xdr:to>
    <xdr:cxnSp macro="">
      <xdr:nvCxnSpPr>
        <xdr:cNvPr id="238" name="直線コネクタ 237"/>
        <xdr:cNvCxnSpPr/>
      </xdr:nvCxnSpPr>
      <xdr:spPr>
        <a:xfrm>
          <a:off x="2908300" y="16940181"/>
          <a:ext cx="8890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95</xdr:row>
      <xdr:rowOff>64324</xdr:rowOff>
    </xdr:from>
    <xdr:ext cx="534378" cy="259045"/>
    <xdr:sp macro="" textlink="">
      <xdr:nvSpPr>
        <xdr:cNvPr id="240" name="テキスト ボックス 239"/>
        <xdr:cNvSpPr txBox="1"/>
      </xdr:nvSpPr>
      <xdr:spPr>
        <a:xfrm>
          <a:off x="3530111" y="1603270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138081</xdr:rowOff>
    </xdr:from>
    <xdr:to>
      <xdr:col>4</xdr:col>
      <xdr:colOff>155575</xdr:colOff>
      <xdr:row>99</xdr:row>
      <xdr:rowOff>27496</xdr:rowOff>
    </xdr:to>
    <xdr:cxnSp macro="">
      <xdr:nvCxnSpPr>
        <xdr:cNvPr id="241" name="直線コネクタ 240"/>
        <xdr:cNvCxnSpPr/>
      </xdr:nvCxnSpPr>
      <xdr:spPr>
        <a:xfrm flipV="1">
          <a:off x="2019300" y="16940181"/>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115473</xdr:rowOff>
    </xdr:from>
    <xdr:ext cx="534378" cy="259045"/>
    <xdr:sp macro="" textlink="">
      <xdr:nvSpPr>
        <xdr:cNvPr id="243" name="テキスト ボックス 242"/>
        <xdr:cNvSpPr txBox="1"/>
      </xdr:nvSpPr>
      <xdr:spPr>
        <a:xfrm>
          <a:off x="2636068" y="1608385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27496</xdr:rowOff>
    </xdr:from>
    <xdr:to>
      <xdr:col>2</xdr:col>
      <xdr:colOff>638175</xdr:colOff>
      <xdr:row>99</xdr:row>
      <xdr:rowOff>37001</xdr:rowOff>
    </xdr:to>
    <xdr:cxnSp macro="">
      <xdr:nvCxnSpPr>
        <xdr:cNvPr id="244" name="直線コネクタ 243"/>
        <xdr:cNvCxnSpPr/>
      </xdr:nvCxnSpPr>
      <xdr:spPr>
        <a:xfrm flipV="1">
          <a:off x="1130300" y="17001046"/>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96</xdr:row>
      <xdr:rowOff>38092</xdr:rowOff>
    </xdr:from>
    <xdr:ext cx="534377" cy="259045"/>
    <xdr:sp macro="" textlink="">
      <xdr:nvSpPr>
        <xdr:cNvPr id="246" name="テキスト ボックス 245"/>
        <xdr:cNvSpPr txBox="1"/>
      </xdr:nvSpPr>
      <xdr:spPr>
        <a:xfrm>
          <a:off x="1749310" y="161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63219</xdr:rowOff>
    </xdr:from>
    <xdr:ext cx="534378" cy="259045"/>
    <xdr:sp macro="" textlink="">
      <xdr:nvSpPr>
        <xdr:cNvPr id="248" name="テキスト ボックス 247"/>
        <xdr:cNvSpPr txBox="1"/>
      </xdr:nvSpPr>
      <xdr:spPr>
        <a:xfrm>
          <a:off x="862551" y="1619969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97453</xdr:rowOff>
    </xdr:from>
    <xdr:to>
      <xdr:col>6</xdr:col>
      <xdr:colOff>561975</xdr:colOff>
      <xdr:row>99</xdr:row>
      <xdr:rowOff>27603</xdr:rowOff>
    </xdr:to>
    <xdr:sp macro="" textlink="">
      <xdr:nvSpPr>
        <xdr:cNvPr id="254" name="円/楕円 253"/>
        <xdr:cNvSpPr/>
      </xdr:nvSpPr>
      <xdr:spPr>
        <a:xfrm>
          <a:off x="4584700" y="168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98</xdr:row>
      <xdr:rowOff>75880</xdr:rowOff>
    </xdr:from>
    <xdr:ext cx="534377" cy="259045"/>
    <xdr:sp macro="" textlink="">
      <xdr:nvSpPr>
        <xdr:cNvPr id="255" name="扶助費該当値テキスト"/>
        <xdr:cNvSpPr txBox="1"/>
      </xdr:nvSpPr>
      <xdr:spPr>
        <a:xfrm>
          <a:off x="4674534" y="1654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155042</xdr:rowOff>
    </xdr:from>
    <xdr:to>
      <xdr:col>5</xdr:col>
      <xdr:colOff>409575</xdr:colOff>
      <xdr:row>99</xdr:row>
      <xdr:rowOff>85192</xdr:rowOff>
    </xdr:to>
    <xdr:sp macro="" textlink="">
      <xdr:nvSpPr>
        <xdr:cNvPr id="256" name="円/楕円 255"/>
        <xdr:cNvSpPr/>
      </xdr:nvSpPr>
      <xdr:spPr>
        <a:xfrm>
          <a:off x="3746500" y="169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99</xdr:row>
      <xdr:rowOff>76319</xdr:rowOff>
    </xdr:from>
    <xdr:ext cx="534378" cy="259045"/>
    <xdr:sp macro="" textlink="">
      <xdr:nvSpPr>
        <xdr:cNvPr id="257" name="テキスト ボックス 256"/>
        <xdr:cNvSpPr txBox="1"/>
      </xdr:nvSpPr>
      <xdr:spPr>
        <a:xfrm>
          <a:off x="3530111" y="1671705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87281</xdr:rowOff>
    </xdr:from>
    <xdr:to>
      <xdr:col>4</xdr:col>
      <xdr:colOff>206375</xdr:colOff>
      <xdr:row>99</xdr:row>
      <xdr:rowOff>17431</xdr:rowOff>
    </xdr:to>
    <xdr:sp macro="" textlink="">
      <xdr:nvSpPr>
        <xdr:cNvPr id="258" name="円/楕円 257"/>
        <xdr:cNvSpPr/>
      </xdr:nvSpPr>
      <xdr:spPr>
        <a:xfrm>
          <a:off x="2857500" y="168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99</xdr:row>
      <xdr:rowOff>8558</xdr:rowOff>
    </xdr:from>
    <xdr:ext cx="534378" cy="259045"/>
    <xdr:sp macro="" textlink="">
      <xdr:nvSpPr>
        <xdr:cNvPr id="259" name="テキスト ボックス 258"/>
        <xdr:cNvSpPr txBox="1"/>
      </xdr:nvSpPr>
      <xdr:spPr>
        <a:xfrm>
          <a:off x="2636068" y="1664929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148146</xdr:rowOff>
    </xdr:from>
    <xdr:to>
      <xdr:col>3</xdr:col>
      <xdr:colOff>3175</xdr:colOff>
      <xdr:row>99</xdr:row>
      <xdr:rowOff>78296</xdr:rowOff>
    </xdr:to>
    <xdr:sp macro="" textlink="">
      <xdr:nvSpPr>
        <xdr:cNvPr id="260" name="円/楕円 259"/>
        <xdr:cNvSpPr/>
      </xdr:nvSpPr>
      <xdr:spPr>
        <a:xfrm>
          <a:off x="1968500" y="169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99</xdr:row>
      <xdr:rowOff>69423</xdr:rowOff>
    </xdr:from>
    <xdr:ext cx="534377" cy="259045"/>
    <xdr:sp macro="" textlink="">
      <xdr:nvSpPr>
        <xdr:cNvPr id="261" name="テキスト ボックス 260"/>
        <xdr:cNvSpPr txBox="1"/>
      </xdr:nvSpPr>
      <xdr:spPr>
        <a:xfrm>
          <a:off x="1749310" y="167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157651</xdr:rowOff>
    </xdr:from>
    <xdr:to>
      <xdr:col>1</xdr:col>
      <xdr:colOff>485775</xdr:colOff>
      <xdr:row>99</xdr:row>
      <xdr:rowOff>87801</xdr:rowOff>
    </xdr:to>
    <xdr:sp macro="" textlink="">
      <xdr:nvSpPr>
        <xdr:cNvPr id="262" name="円/楕円 261"/>
        <xdr:cNvSpPr/>
      </xdr:nvSpPr>
      <xdr:spPr>
        <a:xfrm>
          <a:off x="1079500" y="169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99</xdr:row>
      <xdr:rowOff>78928</xdr:rowOff>
    </xdr:from>
    <xdr:ext cx="534378" cy="259045"/>
    <xdr:sp macro="" textlink="">
      <xdr:nvSpPr>
        <xdr:cNvPr id="263" name="テキスト ボックス 262"/>
        <xdr:cNvSpPr txBox="1"/>
      </xdr:nvSpPr>
      <xdr:spPr>
        <a:xfrm>
          <a:off x="862551" y="1671966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47410"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36724" y="64610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20" cy="259045"/>
    <xdr:sp macro="" textlink="">
      <xdr:nvSpPr>
        <xdr:cNvPr id="277" name="テキスト ボックス 276"/>
        <xdr:cNvSpPr txBox="1"/>
      </xdr:nvSpPr>
      <xdr:spPr>
        <a:xfrm>
          <a:off x="5992332" y="608675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839</xdr:rowOff>
    </xdr:from>
    <xdr:ext cx="595420" cy="259045"/>
    <xdr:sp macro="" textlink="">
      <xdr:nvSpPr>
        <xdr:cNvPr id="279" name="テキスト ボックス 278"/>
        <xdr:cNvSpPr txBox="1"/>
      </xdr:nvSpPr>
      <xdr:spPr>
        <a:xfrm>
          <a:off x="5992332" y="571583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20" cy="259045"/>
    <xdr:sp macro="" textlink="">
      <xdr:nvSpPr>
        <xdr:cNvPr id="281" name="テキスト ボックス 280"/>
        <xdr:cNvSpPr txBox="1"/>
      </xdr:nvSpPr>
      <xdr:spPr>
        <a:xfrm>
          <a:off x="5992332" y="534156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102252</xdr:rowOff>
    </xdr:from>
    <xdr:ext cx="595420" cy="259045"/>
    <xdr:sp macro="" textlink="">
      <xdr:nvSpPr>
        <xdr:cNvPr id="283" name="テキスト ボックス 282"/>
        <xdr:cNvSpPr txBox="1"/>
      </xdr:nvSpPr>
      <xdr:spPr>
        <a:xfrm>
          <a:off x="5992332" y="4976811"/>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20" cy="259045"/>
    <xdr:sp macro="" textlink="">
      <xdr:nvSpPr>
        <xdr:cNvPr id="285" name="テキスト ボックス 284"/>
        <xdr:cNvSpPr txBox="1"/>
      </xdr:nvSpPr>
      <xdr:spPr>
        <a:xfrm>
          <a:off x="5992332" y="459300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496363" y="646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496363" y="49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39489</xdr:rowOff>
    </xdr:from>
    <xdr:to>
      <xdr:col>15</xdr:col>
      <xdr:colOff>180975</xdr:colOff>
      <xdr:row>36</xdr:row>
      <xdr:rowOff>125157</xdr:rowOff>
    </xdr:to>
    <xdr:cxnSp macro="">
      <xdr:nvCxnSpPr>
        <xdr:cNvPr id="292" name="直線コネクタ 291"/>
        <xdr:cNvCxnSpPr/>
      </xdr:nvCxnSpPr>
      <xdr:spPr>
        <a:xfrm flipV="1">
          <a:off x="9639300" y="6211689"/>
          <a:ext cx="8382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496363" y="6118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125157</xdr:rowOff>
    </xdr:from>
    <xdr:to>
      <xdr:col>14</xdr:col>
      <xdr:colOff>28575</xdr:colOff>
      <xdr:row>37</xdr:row>
      <xdr:rowOff>91363</xdr:rowOff>
    </xdr:to>
    <xdr:cxnSp macro="">
      <xdr:nvCxnSpPr>
        <xdr:cNvPr id="295" name="直線コネクタ 294"/>
        <xdr:cNvCxnSpPr/>
      </xdr:nvCxnSpPr>
      <xdr:spPr>
        <a:xfrm flipV="1">
          <a:off x="8750300" y="6297357"/>
          <a:ext cx="889000" cy="13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12340" y="62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91363</xdr:rowOff>
    </xdr:from>
    <xdr:to>
      <xdr:col>12</xdr:col>
      <xdr:colOff>511175</xdr:colOff>
      <xdr:row>38</xdr:row>
      <xdr:rowOff>9958</xdr:rowOff>
    </xdr:to>
    <xdr:cxnSp macro="">
      <xdr:nvCxnSpPr>
        <xdr:cNvPr id="298" name="直線コネクタ 297"/>
        <xdr:cNvCxnSpPr/>
      </xdr:nvCxnSpPr>
      <xdr:spPr>
        <a:xfrm flipV="1">
          <a:off x="7861300" y="6435013"/>
          <a:ext cx="889000" cy="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35</xdr:row>
      <xdr:rowOff>107384</xdr:rowOff>
    </xdr:from>
    <xdr:ext cx="534378" cy="259045"/>
    <xdr:sp macro="" textlink="">
      <xdr:nvSpPr>
        <xdr:cNvPr id="300" name="テキスト ボックス 299"/>
        <xdr:cNvSpPr txBox="1"/>
      </xdr:nvSpPr>
      <xdr:spPr>
        <a:xfrm>
          <a:off x="8457898" y="599047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9958</xdr:rowOff>
    </xdr:from>
    <xdr:to>
      <xdr:col>11</xdr:col>
      <xdr:colOff>307975</xdr:colOff>
      <xdr:row>38</xdr:row>
      <xdr:rowOff>10408</xdr:rowOff>
    </xdr:to>
    <xdr:cxnSp macro="">
      <xdr:nvCxnSpPr>
        <xdr:cNvPr id="301" name="直線コネクタ 300"/>
        <xdr:cNvCxnSpPr/>
      </xdr:nvCxnSpPr>
      <xdr:spPr>
        <a:xfrm flipV="1">
          <a:off x="6972300" y="6525058"/>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35</xdr:row>
      <xdr:rowOff>128221</xdr:rowOff>
    </xdr:from>
    <xdr:ext cx="534378" cy="259045"/>
    <xdr:sp macro="" textlink="">
      <xdr:nvSpPr>
        <xdr:cNvPr id="303" name="テキスト ボックス 302"/>
        <xdr:cNvSpPr txBox="1"/>
      </xdr:nvSpPr>
      <xdr:spPr>
        <a:xfrm>
          <a:off x="7571139" y="601130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686621" y="60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160139</xdr:rowOff>
    </xdr:from>
    <xdr:to>
      <xdr:col>15</xdr:col>
      <xdr:colOff>231775</xdr:colOff>
      <xdr:row>36</xdr:row>
      <xdr:rowOff>90289</xdr:rowOff>
    </xdr:to>
    <xdr:sp macro="" textlink="">
      <xdr:nvSpPr>
        <xdr:cNvPr id="311" name="円/楕円 310"/>
        <xdr:cNvSpPr/>
      </xdr:nvSpPr>
      <xdr:spPr>
        <a:xfrm>
          <a:off x="10426700" y="61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35</xdr:row>
      <xdr:rowOff>11566</xdr:rowOff>
    </xdr:from>
    <xdr:ext cx="599010" cy="259045"/>
    <xdr:sp macro="" textlink="">
      <xdr:nvSpPr>
        <xdr:cNvPr id="312" name="補助費等該当値テキスト"/>
        <xdr:cNvSpPr txBox="1"/>
      </xdr:nvSpPr>
      <xdr:spPr>
        <a:xfrm>
          <a:off x="10496363" y="589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74357</xdr:rowOff>
    </xdr:from>
    <xdr:to>
      <xdr:col>14</xdr:col>
      <xdr:colOff>79375</xdr:colOff>
      <xdr:row>37</xdr:row>
      <xdr:rowOff>4507</xdr:rowOff>
    </xdr:to>
    <xdr:sp macro="" textlink="">
      <xdr:nvSpPr>
        <xdr:cNvPr id="313" name="円/楕円 312"/>
        <xdr:cNvSpPr/>
      </xdr:nvSpPr>
      <xdr:spPr>
        <a:xfrm>
          <a:off x="9588500" y="62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35</xdr:row>
      <xdr:rowOff>21034</xdr:rowOff>
    </xdr:from>
    <xdr:ext cx="599010" cy="259045"/>
    <xdr:sp macro="" textlink="">
      <xdr:nvSpPr>
        <xdr:cNvPr id="314" name="テキスト ボックス 313"/>
        <xdr:cNvSpPr txBox="1"/>
      </xdr:nvSpPr>
      <xdr:spPr>
        <a:xfrm>
          <a:off x="9312340" y="590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40563</xdr:rowOff>
    </xdr:from>
    <xdr:to>
      <xdr:col>12</xdr:col>
      <xdr:colOff>561975</xdr:colOff>
      <xdr:row>37</xdr:row>
      <xdr:rowOff>142163</xdr:rowOff>
    </xdr:to>
    <xdr:sp macro="" textlink="">
      <xdr:nvSpPr>
        <xdr:cNvPr id="315" name="円/楕円 314"/>
        <xdr:cNvSpPr/>
      </xdr:nvSpPr>
      <xdr:spPr>
        <a:xfrm>
          <a:off x="8699500" y="6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37</xdr:row>
      <xdr:rowOff>133290</xdr:rowOff>
    </xdr:from>
    <xdr:ext cx="534378" cy="259045"/>
    <xdr:sp macro="" textlink="">
      <xdr:nvSpPr>
        <xdr:cNvPr id="316" name="テキスト ボックス 315"/>
        <xdr:cNvSpPr txBox="1"/>
      </xdr:nvSpPr>
      <xdr:spPr>
        <a:xfrm>
          <a:off x="8457898" y="635255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130608</xdr:rowOff>
    </xdr:from>
    <xdr:to>
      <xdr:col>11</xdr:col>
      <xdr:colOff>358775</xdr:colOff>
      <xdr:row>38</xdr:row>
      <xdr:rowOff>60758</xdr:rowOff>
    </xdr:to>
    <xdr:sp macro="" textlink="">
      <xdr:nvSpPr>
        <xdr:cNvPr id="317" name="円/楕円 316"/>
        <xdr:cNvSpPr/>
      </xdr:nvSpPr>
      <xdr:spPr>
        <a:xfrm>
          <a:off x="7810500" y="64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38</xdr:row>
      <xdr:rowOff>51885</xdr:rowOff>
    </xdr:from>
    <xdr:ext cx="534378" cy="259045"/>
    <xdr:sp macro="" textlink="">
      <xdr:nvSpPr>
        <xdr:cNvPr id="318" name="テキスト ボックス 317"/>
        <xdr:cNvSpPr txBox="1"/>
      </xdr:nvSpPr>
      <xdr:spPr>
        <a:xfrm>
          <a:off x="7571139" y="643923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131058</xdr:rowOff>
    </xdr:from>
    <xdr:to>
      <xdr:col>10</xdr:col>
      <xdr:colOff>155575</xdr:colOff>
      <xdr:row>38</xdr:row>
      <xdr:rowOff>61207</xdr:rowOff>
    </xdr:to>
    <xdr:sp macro="" textlink="">
      <xdr:nvSpPr>
        <xdr:cNvPr id="319" name="円/楕円 318"/>
        <xdr:cNvSpPr/>
      </xdr:nvSpPr>
      <xdr:spPr>
        <a:xfrm>
          <a:off x="6921500" y="6474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38</xdr:row>
      <xdr:rowOff>52335</xdr:rowOff>
    </xdr:from>
    <xdr:ext cx="534377" cy="259045"/>
    <xdr:sp macro="" textlink="">
      <xdr:nvSpPr>
        <xdr:cNvPr id="320" name="テキスト ボックス 319"/>
        <xdr:cNvSpPr txBox="1"/>
      </xdr:nvSpPr>
      <xdr:spPr>
        <a:xfrm>
          <a:off x="6686621" y="64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47410"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36724" y="987722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20" cy="259045"/>
    <xdr:sp macro="" textlink="">
      <xdr:nvSpPr>
        <xdr:cNvPr id="334" name="テキスト ボックス 333"/>
        <xdr:cNvSpPr txBox="1"/>
      </xdr:nvSpPr>
      <xdr:spPr>
        <a:xfrm>
          <a:off x="5992332" y="955737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151237</xdr:rowOff>
    </xdr:from>
    <xdr:ext cx="595420" cy="259045"/>
    <xdr:sp macro="" textlink="">
      <xdr:nvSpPr>
        <xdr:cNvPr id="336" name="テキスト ボックス 335"/>
        <xdr:cNvSpPr txBox="1"/>
      </xdr:nvSpPr>
      <xdr:spPr>
        <a:xfrm>
          <a:off x="5992332" y="922800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20" cy="259045"/>
    <xdr:sp macro="" textlink="">
      <xdr:nvSpPr>
        <xdr:cNvPr id="338" name="テキスト ボックス 337"/>
        <xdr:cNvSpPr txBox="1"/>
      </xdr:nvSpPr>
      <xdr:spPr>
        <a:xfrm>
          <a:off x="5992332" y="8914318"/>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20" cy="259045"/>
    <xdr:sp macro="" textlink="">
      <xdr:nvSpPr>
        <xdr:cNvPr id="340" name="テキスト ボックス 339"/>
        <xdr:cNvSpPr txBox="1"/>
      </xdr:nvSpPr>
      <xdr:spPr>
        <a:xfrm>
          <a:off x="5992332" y="8594470"/>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20" cy="259045"/>
    <xdr:sp macro="" textlink="">
      <xdr:nvSpPr>
        <xdr:cNvPr id="342" name="テキスト ボックス 341"/>
        <xdr:cNvSpPr txBox="1"/>
      </xdr:nvSpPr>
      <xdr:spPr>
        <a:xfrm>
          <a:off x="5992332" y="827462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20" cy="259045"/>
    <xdr:sp macro="" textlink="">
      <xdr:nvSpPr>
        <xdr:cNvPr id="344" name="テキスト ボックス 343"/>
        <xdr:cNvSpPr txBox="1"/>
      </xdr:nvSpPr>
      <xdr:spPr>
        <a:xfrm>
          <a:off x="5992332" y="7954774"/>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496363" y="998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496363" y="821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1038</xdr:rowOff>
    </xdr:from>
    <xdr:to>
      <xdr:col>15</xdr:col>
      <xdr:colOff>180975</xdr:colOff>
      <xdr:row>57</xdr:row>
      <xdr:rowOff>71763</xdr:rowOff>
    </xdr:to>
    <xdr:cxnSp macro="">
      <xdr:nvCxnSpPr>
        <xdr:cNvPr id="351" name="直線コネクタ 350"/>
        <xdr:cNvCxnSpPr/>
      </xdr:nvCxnSpPr>
      <xdr:spPr>
        <a:xfrm flipV="1">
          <a:off x="9639300" y="9773688"/>
          <a:ext cx="838200" cy="7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496363" y="9562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71763</xdr:rowOff>
    </xdr:from>
    <xdr:to>
      <xdr:col>14</xdr:col>
      <xdr:colOff>28575</xdr:colOff>
      <xdr:row>57</xdr:row>
      <xdr:rowOff>78014</xdr:rowOff>
    </xdr:to>
    <xdr:cxnSp macro="">
      <xdr:nvCxnSpPr>
        <xdr:cNvPr id="354" name="直線コネクタ 353"/>
        <xdr:cNvCxnSpPr/>
      </xdr:nvCxnSpPr>
      <xdr:spPr>
        <a:xfrm flipV="1">
          <a:off x="8750300" y="9844413"/>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12340" y="970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78014</xdr:rowOff>
    </xdr:from>
    <xdr:to>
      <xdr:col>12</xdr:col>
      <xdr:colOff>511175</xdr:colOff>
      <xdr:row>58</xdr:row>
      <xdr:rowOff>28806</xdr:rowOff>
    </xdr:to>
    <xdr:cxnSp macro="">
      <xdr:nvCxnSpPr>
        <xdr:cNvPr id="357" name="直線コネクタ 356"/>
        <xdr:cNvCxnSpPr/>
      </xdr:nvCxnSpPr>
      <xdr:spPr>
        <a:xfrm flipV="1">
          <a:off x="7861300" y="9850664"/>
          <a:ext cx="889000" cy="1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25581" y="936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28806</xdr:rowOff>
    </xdr:from>
    <xdr:to>
      <xdr:col>11</xdr:col>
      <xdr:colOff>307975</xdr:colOff>
      <xdr:row>58</xdr:row>
      <xdr:rowOff>67697</xdr:rowOff>
    </xdr:to>
    <xdr:cxnSp macro="">
      <xdr:nvCxnSpPr>
        <xdr:cNvPr id="360" name="直線コネクタ 359"/>
        <xdr:cNvCxnSpPr/>
      </xdr:nvCxnSpPr>
      <xdr:spPr>
        <a:xfrm flipV="1">
          <a:off x="6972300" y="9972906"/>
          <a:ext cx="889000" cy="3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38822" y="936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37499</xdr:rowOff>
    </xdr:from>
    <xdr:ext cx="534377" cy="259045"/>
    <xdr:sp macro="" textlink="">
      <xdr:nvSpPr>
        <xdr:cNvPr id="364" name="テキスト ボックス 363"/>
        <xdr:cNvSpPr txBox="1"/>
      </xdr:nvSpPr>
      <xdr:spPr>
        <a:xfrm>
          <a:off x="6686621" y="94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121688</xdr:rowOff>
    </xdr:from>
    <xdr:to>
      <xdr:col>15</xdr:col>
      <xdr:colOff>231775</xdr:colOff>
      <xdr:row>57</xdr:row>
      <xdr:rowOff>51838</xdr:rowOff>
    </xdr:to>
    <xdr:sp macro="" textlink="">
      <xdr:nvSpPr>
        <xdr:cNvPr id="370" name="円/楕円 369"/>
        <xdr:cNvSpPr/>
      </xdr:nvSpPr>
      <xdr:spPr>
        <a:xfrm>
          <a:off x="10426700" y="97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55</xdr:row>
      <xdr:rowOff>144565</xdr:rowOff>
    </xdr:from>
    <xdr:ext cx="599010" cy="259045"/>
    <xdr:sp macro="" textlink="">
      <xdr:nvSpPr>
        <xdr:cNvPr id="371" name="普通建設事業費該当値テキスト"/>
        <xdr:cNvSpPr txBox="1"/>
      </xdr:nvSpPr>
      <xdr:spPr>
        <a:xfrm>
          <a:off x="10496363" y="938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20963</xdr:rowOff>
    </xdr:from>
    <xdr:to>
      <xdr:col>14</xdr:col>
      <xdr:colOff>79375</xdr:colOff>
      <xdr:row>57</xdr:row>
      <xdr:rowOff>122563</xdr:rowOff>
    </xdr:to>
    <xdr:sp macro="" textlink="">
      <xdr:nvSpPr>
        <xdr:cNvPr id="372" name="円/楕円 371"/>
        <xdr:cNvSpPr/>
      </xdr:nvSpPr>
      <xdr:spPr>
        <a:xfrm>
          <a:off x="9588500" y="9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55</xdr:row>
      <xdr:rowOff>139090</xdr:rowOff>
    </xdr:from>
    <xdr:ext cx="599010" cy="259045"/>
    <xdr:sp macro="" textlink="">
      <xdr:nvSpPr>
        <xdr:cNvPr id="373" name="テキスト ボックス 372"/>
        <xdr:cNvSpPr txBox="1"/>
      </xdr:nvSpPr>
      <xdr:spPr>
        <a:xfrm>
          <a:off x="9312340" y="938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27214</xdr:rowOff>
    </xdr:from>
    <xdr:to>
      <xdr:col>12</xdr:col>
      <xdr:colOff>561975</xdr:colOff>
      <xdr:row>57</xdr:row>
      <xdr:rowOff>128814</xdr:rowOff>
    </xdr:to>
    <xdr:sp macro="" textlink="">
      <xdr:nvSpPr>
        <xdr:cNvPr id="374" name="円/楕円 373"/>
        <xdr:cNvSpPr/>
      </xdr:nvSpPr>
      <xdr:spPr>
        <a:xfrm>
          <a:off x="8699500" y="97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211669</xdr:colOff>
      <xdr:row>57</xdr:row>
      <xdr:rowOff>119941</xdr:rowOff>
    </xdr:from>
    <xdr:ext cx="599010" cy="259045"/>
    <xdr:sp macro="" textlink="">
      <xdr:nvSpPr>
        <xdr:cNvPr id="375" name="テキスト ボックス 374"/>
        <xdr:cNvSpPr txBox="1"/>
      </xdr:nvSpPr>
      <xdr:spPr>
        <a:xfrm>
          <a:off x="8425581" y="970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149456</xdr:rowOff>
    </xdr:from>
    <xdr:to>
      <xdr:col>11</xdr:col>
      <xdr:colOff>358775</xdr:colOff>
      <xdr:row>58</xdr:row>
      <xdr:rowOff>79606</xdr:rowOff>
    </xdr:to>
    <xdr:sp macro="" textlink="">
      <xdr:nvSpPr>
        <xdr:cNvPr id="376" name="円/楕円 375"/>
        <xdr:cNvSpPr/>
      </xdr:nvSpPr>
      <xdr:spPr>
        <a:xfrm>
          <a:off x="7810500" y="99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70733</xdr:rowOff>
    </xdr:from>
    <xdr:ext cx="534378" cy="259045"/>
    <xdr:sp macro="" textlink="">
      <xdr:nvSpPr>
        <xdr:cNvPr id="377" name="テキスト ボックス 376"/>
        <xdr:cNvSpPr txBox="1"/>
      </xdr:nvSpPr>
      <xdr:spPr>
        <a:xfrm>
          <a:off x="7571139" y="981985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16897</xdr:rowOff>
    </xdr:from>
    <xdr:to>
      <xdr:col>10</xdr:col>
      <xdr:colOff>155575</xdr:colOff>
      <xdr:row>58</xdr:row>
      <xdr:rowOff>118497</xdr:rowOff>
    </xdr:to>
    <xdr:sp macro="" textlink="">
      <xdr:nvSpPr>
        <xdr:cNvPr id="378" name="円/楕円 377"/>
        <xdr:cNvSpPr/>
      </xdr:nvSpPr>
      <xdr:spPr>
        <a:xfrm>
          <a:off x="6921500" y="99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109624</xdr:rowOff>
    </xdr:from>
    <xdr:ext cx="534377" cy="259045"/>
    <xdr:sp macro="" textlink="">
      <xdr:nvSpPr>
        <xdr:cNvPr id="379" name="テキスト ボックス 378"/>
        <xdr:cNvSpPr txBox="1"/>
      </xdr:nvSpPr>
      <xdr:spPr>
        <a:xfrm>
          <a:off x="6686621" y="9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47410"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159402</xdr:rowOff>
    </xdr:from>
    <xdr:ext cx="248786" cy="259045"/>
    <xdr:sp macro="" textlink="">
      <xdr:nvSpPr>
        <xdr:cNvPr id="391" name="テキスト ボックス 390"/>
        <xdr:cNvSpPr txBox="1"/>
      </xdr:nvSpPr>
      <xdr:spPr>
        <a:xfrm>
          <a:off x="6336724" y="1310219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20" cy="259045"/>
    <xdr:sp macro="" textlink="">
      <xdr:nvSpPr>
        <xdr:cNvPr id="393" name="テキスト ボックス 392"/>
        <xdr:cNvSpPr txBox="1"/>
      </xdr:nvSpPr>
      <xdr:spPr>
        <a:xfrm>
          <a:off x="5992332" y="1266124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20" cy="259045"/>
    <xdr:sp macro="" textlink="">
      <xdr:nvSpPr>
        <xdr:cNvPr id="395" name="テキスト ボックス 394"/>
        <xdr:cNvSpPr txBox="1"/>
      </xdr:nvSpPr>
      <xdr:spPr>
        <a:xfrm>
          <a:off x="5992332" y="12214130"/>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159402</xdr:rowOff>
    </xdr:from>
    <xdr:ext cx="595420" cy="259045"/>
    <xdr:sp macro="" textlink="">
      <xdr:nvSpPr>
        <xdr:cNvPr id="397" name="テキスト ボックス 396"/>
        <xdr:cNvSpPr txBox="1"/>
      </xdr:nvSpPr>
      <xdr:spPr>
        <a:xfrm>
          <a:off x="5992332" y="11757490"/>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20" cy="259045"/>
    <xdr:sp macro="" textlink="">
      <xdr:nvSpPr>
        <xdr:cNvPr id="399" name="テキスト ボックス 398"/>
        <xdr:cNvSpPr txBox="1"/>
      </xdr:nvSpPr>
      <xdr:spPr>
        <a:xfrm>
          <a:off x="5992332" y="1131653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496363" y="132544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496363" y="116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43359</xdr:rowOff>
    </xdr:from>
    <xdr:to>
      <xdr:col>15</xdr:col>
      <xdr:colOff>180975</xdr:colOff>
      <xdr:row>77</xdr:row>
      <xdr:rowOff>53577</xdr:rowOff>
    </xdr:to>
    <xdr:cxnSp macro="">
      <xdr:nvCxnSpPr>
        <xdr:cNvPr id="406" name="直線コネクタ 405"/>
        <xdr:cNvCxnSpPr/>
      </xdr:nvCxnSpPr>
      <xdr:spPr>
        <a:xfrm flipV="1">
          <a:off x="9639300" y="13245009"/>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496363" y="1298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77</xdr:row>
      <xdr:rowOff>53577</xdr:rowOff>
    </xdr:from>
    <xdr:to>
      <xdr:col>14</xdr:col>
      <xdr:colOff>28575</xdr:colOff>
      <xdr:row>77</xdr:row>
      <xdr:rowOff>65405</xdr:rowOff>
    </xdr:to>
    <xdr:cxnSp macro="">
      <xdr:nvCxnSpPr>
        <xdr:cNvPr id="409" name="直線コネクタ 408"/>
        <xdr:cNvCxnSpPr/>
      </xdr:nvCxnSpPr>
      <xdr:spPr>
        <a:xfrm flipV="1">
          <a:off x="8750300" y="13255227"/>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104236</xdr:rowOff>
    </xdr:from>
    <xdr:ext cx="534378" cy="259045"/>
    <xdr:sp macro="" textlink="">
      <xdr:nvSpPr>
        <xdr:cNvPr id="411" name="テキスト ボックス 410"/>
        <xdr:cNvSpPr txBox="1"/>
      </xdr:nvSpPr>
      <xdr:spPr>
        <a:xfrm>
          <a:off x="9344657" y="1304703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75</xdr:row>
      <xdr:rowOff>131863</xdr:rowOff>
    </xdr:from>
    <xdr:ext cx="534378" cy="259045"/>
    <xdr:sp macro="" textlink="">
      <xdr:nvSpPr>
        <xdr:cNvPr id="413" name="テキスト ボックス 412"/>
        <xdr:cNvSpPr txBox="1"/>
      </xdr:nvSpPr>
      <xdr:spPr>
        <a:xfrm>
          <a:off x="8457898" y="1273848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164009</xdr:rowOff>
    </xdr:from>
    <xdr:to>
      <xdr:col>15</xdr:col>
      <xdr:colOff>231775</xdr:colOff>
      <xdr:row>77</xdr:row>
      <xdr:rowOff>94159</xdr:rowOff>
    </xdr:to>
    <xdr:sp macro="" textlink="">
      <xdr:nvSpPr>
        <xdr:cNvPr id="419" name="円/楕円 418"/>
        <xdr:cNvSpPr/>
      </xdr:nvSpPr>
      <xdr:spPr>
        <a:xfrm>
          <a:off x="10426700" y="131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76</xdr:row>
      <xdr:rowOff>15436</xdr:rowOff>
    </xdr:from>
    <xdr:ext cx="534377" cy="259045"/>
    <xdr:sp macro="" textlink="">
      <xdr:nvSpPr>
        <xdr:cNvPr id="420" name="普通建設事業費 （ うち新規整備　）該当値テキスト"/>
        <xdr:cNvSpPr txBox="1"/>
      </xdr:nvSpPr>
      <xdr:spPr>
        <a:xfrm>
          <a:off x="10496363" y="127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2777</xdr:rowOff>
    </xdr:from>
    <xdr:to>
      <xdr:col>14</xdr:col>
      <xdr:colOff>79375</xdr:colOff>
      <xdr:row>77</xdr:row>
      <xdr:rowOff>104377</xdr:rowOff>
    </xdr:to>
    <xdr:sp macro="" textlink="">
      <xdr:nvSpPr>
        <xdr:cNvPr id="421" name="円/楕円 420"/>
        <xdr:cNvSpPr/>
      </xdr:nvSpPr>
      <xdr:spPr>
        <a:xfrm>
          <a:off x="9588500" y="132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75</xdr:row>
      <xdr:rowOff>120904</xdr:rowOff>
    </xdr:from>
    <xdr:ext cx="534378" cy="259045"/>
    <xdr:sp macro="" textlink="">
      <xdr:nvSpPr>
        <xdr:cNvPr id="422" name="テキスト ボックス 421"/>
        <xdr:cNvSpPr txBox="1"/>
      </xdr:nvSpPr>
      <xdr:spPr>
        <a:xfrm>
          <a:off x="9344657" y="1272752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xdr:rowOff>
    </xdr:from>
    <xdr:to>
      <xdr:col>12</xdr:col>
      <xdr:colOff>561975</xdr:colOff>
      <xdr:row>77</xdr:row>
      <xdr:rowOff>116205</xdr:rowOff>
    </xdr:to>
    <xdr:sp macro="" textlink="">
      <xdr:nvSpPr>
        <xdr:cNvPr id="423" name="円/楕円 422"/>
        <xdr:cNvSpPr/>
      </xdr:nvSpPr>
      <xdr:spPr>
        <a:xfrm>
          <a:off x="8699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77</xdr:row>
      <xdr:rowOff>107332</xdr:rowOff>
    </xdr:from>
    <xdr:ext cx="534378" cy="259045"/>
    <xdr:sp macro="" textlink="">
      <xdr:nvSpPr>
        <xdr:cNvPr id="424" name="テキスト ボックス 423"/>
        <xdr:cNvSpPr txBox="1"/>
      </xdr:nvSpPr>
      <xdr:spPr>
        <a:xfrm>
          <a:off x="8457898" y="1305012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47410"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159402</xdr:rowOff>
    </xdr:from>
    <xdr:ext cx="248786" cy="259045"/>
    <xdr:sp macro="" textlink="">
      <xdr:nvSpPr>
        <xdr:cNvPr id="436" name="テキスト ボックス 435"/>
        <xdr:cNvSpPr txBox="1"/>
      </xdr:nvSpPr>
      <xdr:spPr>
        <a:xfrm>
          <a:off x="6336724" y="1646396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20" cy="259045"/>
    <xdr:sp macro="" textlink="">
      <xdr:nvSpPr>
        <xdr:cNvPr id="438" name="テキスト ボックス 437"/>
        <xdr:cNvSpPr txBox="1"/>
      </xdr:nvSpPr>
      <xdr:spPr>
        <a:xfrm>
          <a:off x="5992332" y="1602300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20" cy="259045"/>
    <xdr:sp macro="" textlink="">
      <xdr:nvSpPr>
        <xdr:cNvPr id="440" name="テキスト ボックス 439"/>
        <xdr:cNvSpPr txBox="1"/>
      </xdr:nvSpPr>
      <xdr:spPr>
        <a:xfrm>
          <a:off x="5992332" y="155758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159402</xdr:rowOff>
    </xdr:from>
    <xdr:ext cx="595420" cy="259045"/>
    <xdr:sp macro="" textlink="">
      <xdr:nvSpPr>
        <xdr:cNvPr id="442" name="テキスト ボックス 441"/>
        <xdr:cNvSpPr txBox="1"/>
      </xdr:nvSpPr>
      <xdr:spPr>
        <a:xfrm>
          <a:off x="5992332" y="1511925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20" cy="259045"/>
    <xdr:sp macro="" textlink="">
      <xdr:nvSpPr>
        <xdr:cNvPr id="444" name="テキスト ボックス 443"/>
        <xdr:cNvSpPr txBox="1"/>
      </xdr:nvSpPr>
      <xdr:spPr>
        <a:xfrm>
          <a:off x="5992332" y="1467830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496363" y="166161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496363" y="1533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124603</xdr:rowOff>
    </xdr:from>
    <xdr:to>
      <xdr:col>15</xdr:col>
      <xdr:colOff>180975</xdr:colOff>
      <xdr:row>97</xdr:row>
      <xdr:rowOff>137730</xdr:rowOff>
    </xdr:to>
    <xdr:cxnSp macro="">
      <xdr:nvCxnSpPr>
        <xdr:cNvPr id="451" name="直線コネクタ 450"/>
        <xdr:cNvCxnSpPr/>
      </xdr:nvCxnSpPr>
      <xdr:spPr>
        <a:xfrm flipV="1">
          <a:off x="9639300" y="16755253"/>
          <a:ext cx="8382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496363" y="1614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65656</xdr:rowOff>
    </xdr:from>
    <xdr:to>
      <xdr:col>14</xdr:col>
      <xdr:colOff>28575</xdr:colOff>
      <xdr:row>97</xdr:row>
      <xdr:rowOff>137730</xdr:rowOff>
    </xdr:to>
    <xdr:cxnSp macro="">
      <xdr:nvCxnSpPr>
        <xdr:cNvPr id="454" name="直線コネクタ 453"/>
        <xdr:cNvCxnSpPr/>
      </xdr:nvCxnSpPr>
      <xdr:spPr>
        <a:xfrm>
          <a:off x="8750300" y="16696306"/>
          <a:ext cx="889000" cy="7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8123</xdr:rowOff>
    </xdr:from>
    <xdr:ext cx="534378" cy="259045"/>
    <xdr:sp macro="" textlink="">
      <xdr:nvSpPr>
        <xdr:cNvPr id="456" name="テキスト ボックス 455"/>
        <xdr:cNvSpPr txBox="1"/>
      </xdr:nvSpPr>
      <xdr:spPr>
        <a:xfrm>
          <a:off x="9344657" y="1614459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97</xdr:row>
      <xdr:rowOff>129187</xdr:rowOff>
    </xdr:from>
    <xdr:ext cx="534378" cy="259045"/>
    <xdr:sp macro="" textlink="">
      <xdr:nvSpPr>
        <xdr:cNvPr id="458" name="テキスト ボックス 457"/>
        <xdr:cNvSpPr txBox="1"/>
      </xdr:nvSpPr>
      <xdr:spPr>
        <a:xfrm>
          <a:off x="8457898" y="1643374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73803</xdr:rowOff>
    </xdr:from>
    <xdr:to>
      <xdr:col>15</xdr:col>
      <xdr:colOff>231775</xdr:colOff>
      <xdr:row>98</xdr:row>
      <xdr:rowOff>3953</xdr:rowOff>
    </xdr:to>
    <xdr:sp macro="" textlink="">
      <xdr:nvSpPr>
        <xdr:cNvPr id="464" name="円/楕円 463"/>
        <xdr:cNvSpPr/>
      </xdr:nvSpPr>
      <xdr:spPr>
        <a:xfrm>
          <a:off x="10426700" y="167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52230</xdr:rowOff>
    </xdr:from>
    <xdr:ext cx="534377" cy="259045"/>
    <xdr:sp macro="" textlink="">
      <xdr:nvSpPr>
        <xdr:cNvPr id="465" name="普通建設事業費 （ うち更新整備　）該当値テキスト"/>
        <xdr:cNvSpPr txBox="1"/>
      </xdr:nvSpPr>
      <xdr:spPr>
        <a:xfrm>
          <a:off x="10496363" y="163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86930</xdr:rowOff>
    </xdr:from>
    <xdr:to>
      <xdr:col>14</xdr:col>
      <xdr:colOff>79375</xdr:colOff>
      <xdr:row>98</xdr:row>
      <xdr:rowOff>17080</xdr:rowOff>
    </xdr:to>
    <xdr:sp macro="" textlink="">
      <xdr:nvSpPr>
        <xdr:cNvPr id="466" name="円/楕円 465"/>
        <xdr:cNvSpPr/>
      </xdr:nvSpPr>
      <xdr:spPr>
        <a:xfrm>
          <a:off x="9588500" y="167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98</xdr:row>
      <xdr:rowOff>8207</xdr:rowOff>
    </xdr:from>
    <xdr:ext cx="534378" cy="259045"/>
    <xdr:sp macro="" textlink="">
      <xdr:nvSpPr>
        <xdr:cNvPr id="467" name="テキスト ボックス 466"/>
        <xdr:cNvSpPr txBox="1"/>
      </xdr:nvSpPr>
      <xdr:spPr>
        <a:xfrm>
          <a:off x="9344657" y="1648085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14856</xdr:rowOff>
    </xdr:from>
    <xdr:to>
      <xdr:col>12</xdr:col>
      <xdr:colOff>561975</xdr:colOff>
      <xdr:row>97</xdr:row>
      <xdr:rowOff>116456</xdr:rowOff>
    </xdr:to>
    <xdr:sp macro="" textlink="">
      <xdr:nvSpPr>
        <xdr:cNvPr id="468" name="円/楕円 467"/>
        <xdr:cNvSpPr/>
      </xdr:nvSpPr>
      <xdr:spPr>
        <a:xfrm>
          <a:off x="8699500" y="166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95</xdr:row>
      <xdr:rowOff>132983</xdr:rowOff>
    </xdr:from>
    <xdr:ext cx="534378" cy="259045"/>
    <xdr:sp macro="" textlink="">
      <xdr:nvSpPr>
        <xdr:cNvPr id="469" name="テキスト ボックス 468"/>
        <xdr:cNvSpPr txBox="1"/>
      </xdr:nvSpPr>
      <xdr:spPr>
        <a:xfrm>
          <a:off x="8457898" y="1610136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372601"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62476" y="64610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879963" y="60867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839</xdr:rowOff>
    </xdr:from>
    <xdr:ext cx="531299" cy="259045"/>
    <xdr:sp macro="" textlink="">
      <xdr:nvSpPr>
        <xdr:cNvPr id="485" name="テキスト ボックス 484"/>
        <xdr:cNvSpPr txBox="1"/>
      </xdr:nvSpPr>
      <xdr:spPr>
        <a:xfrm>
          <a:off x="11879963" y="57158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879963" y="5341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102252</xdr:rowOff>
    </xdr:from>
    <xdr:ext cx="595420" cy="259045"/>
    <xdr:sp macro="" textlink="">
      <xdr:nvSpPr>
        <xdr:cNvPr id="489" name="テキスト ボックス 488"/>
        <xdr:cNvSpPr txBox="1"/>
      </xdr:nvSpPr>
      <xdr:spPr>
        <a:xfrm>
          <a:off x="11815843" y="4976811"/>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20" cy="259045"/>
    <xdr:sp macro="" textlink="">
      <xdr:nvSpPr>
        <xdr:cNvPr id="491" name="テキスト ボックス 490"/>
        <xdr:cNvSpPr txBox="1"/>
      </xdr:nvSpPr>
      <xdr:spPr>
        <a:xfrm>
          <a:off x="11815843" y="459300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23796" y="6603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23796" y="481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165405</xdr:rowOff>
    </xdr:from>
    <xdr:to>
      <xdr:col>23</xdr:col>
      <xdr:colOff>517525</xdr:colOff>
      <xdr:row>39</xdr:row>
      <xdr:rowOff>33922</xdr:rowOff>
    </xdr:to>
    <xdr:cxnSp macro="">
      <xdr:nvCxnSpPr>
        <xdr:cNvPr id="498" name="直線コネクタ 497"/>
        <xdr:cNvCxnSpPr/>
      </xdr:nvCxnSpPr>
      <xdr:spPr>
        <a:xfrm flipV="1">
          <a:off x="15481300" y="6680505"/>
          <a:ext cx="8382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33837</xdr:rowOff>
    </xdr:from>
    <xdr:ext cx="534377" cy="259045"/>
    <xdr:sp macro="" textlink="">
      <xdr:nvSpPr>
        <xdr:cNvPr id="499" name="災害復旧事業費平均値テキスト"/>
        <xdr:cNvSpPr txBox="1"/>
      </xdr:nvSpPr>
      <xdr:spPr>
        <a:xfrm>
          <a:off x="16323796" y="625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52781</xdr:rowOff>
    </xdr:from>
    <xdr:to>
      <xdr:col>22</xdr:col>
      <xdr:colOff>365125</xdr:colOff>
      <xdr:row>39</xdr:row>
      <xdr:rowOff>33922</xdr:rowOff>
    </xdr:to>
    <xdr:cxnSp macro="">
      <xdr:nvCxnSpPr>
        <xdr:cNvPr id="501" name="直線コネクタ 500"/>
        <xdr:cNvCxnSpPr/>
      </xdr:nvCxnSpPr>
      <xdr:spPr>
        <a:xfrm>
          <a:off x="14592300" y="6396431"/>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36</xdr:row>
      <xdr:rowOff>151134</xdr:rowOff>
    </xdr:from>
    <xdr:ext cx="469744" cy="259045"/>
    <xdr:sp macro="" textlink="">
      <xdr:nvSpPr>
        <xdr:cNvPr id="503" name="テキスト ボックス 502"/>
        <xdr:cNvSpPr txBox="1"/>
      </xdr:nvSpPr>
      <xdr:spPr>
        <a:xfrm>
          <a:off x="15202164" y="620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102298</xdr:rowOff>
    </xdr:from>
    <xdr:to>
      <xdr:col>21</xdr:col>
      <xdr:colOff>161925</xdr:colOff>
      <xdr:row>37</xdr:row>
      <xdr:rowOff>52781</xdr:rowOff>
    </xdr:to>
    <xdr:cxnSp macro="">
      <xdr:nvCxnSpPr>
        <xdr:cNvPr id="504" name="直線コネクタ 503"/>
        <xdr:cNvCxnSpPr/>
      </xdr:nvCxnSpPr>
      <xdr:spPr>
        <a:xfrm>
          <a:off x="13703300" y="6274498"/>
          <a:ext cx="889000" cy="1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38</xdr:row>
      <xdr:rowOff>102036</xdr:rowOff>
    </xdr:from>
    <xdr:ext cx="534377" cy="259045"/>
    <xdr:sp macro="" textlink="">
      <xdr:nvSpPr>
        <xdr:cNvPr id="506" name="テキスト ボックス 505"/>
        <xdr:cNvSpPr txBox="1"/>
      </xdr:nvSpPr>
      <xdr:spPr>
        <a:xfrm>
          <a:off x="14285330" y="648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102298</xdr:rowOff>
    </xdr:from>
    <xdr:to>
      <xdr:col>19</xdr:col>
      <xdr:colOff>644525</xdr:colOff>
      <xdr:row>38</xdr:row>
      <xdr:rowOff>152718</xdr:rowOff>
    </xdr:to>
    <xdr:cxnSp macro="">
      <xdr:nvCxnSpPr>
        <xdr:cNvPr id="507" name="直線コネクタ 506"/>
        <xdr:cNvCxnSpPr/>
      </xdr:nvCxnSpPr>
      <xdr:spPr>
        <a:xfrm flipV="1">
          <a:off x="12814300" y="6274498"/>
          <a:ext cx="889000" cy="39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419177</xdr:colOff>
      <xdr:row>38</xdr:row>
      <xdr:rowOff>141126</xdr:rowOff>
    </xdr:from>
    <xdr:ext cx="469744" cy="259045"/>
    <xdr:sp macro="" textlink="">
      <xdr:nvSpPr>
        <xdr:cNvPr id="509" name="テキスト ボックス 508"/>
        <xdr:cNvSpPr txBox="1"/>
      </xdr:nvSpPr>
      <xdr:spPr>
        <a:xfrm>
          <a:off x="13440412" y="65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36</xdr:row>
      <xdr:rowOff>155020</xdr:rowOff>
    </xdr:from>
    <xdr:ext cx="469744" cy="259045"/>
    <xdr:sp macro="" textlink="">
      <xdr:nvSpPr>
        <xdr:cNvPr id="511" name="テキスト ボックス 510"/>
        <xdr:cNvSpPr txBox="1"/>
      </xdr:nvSpPr>
      <xdr:spPr>
        <a:xfrm>
          <a:off x="12544128" y="620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114605</xdr:rowOff>
    </xdr:from>
    <xdr:to>
      <xdr:col>23</xdr:col>
      <xdr:colOff>568325</xdr:colOff>
      <xdr:row>39</xdr:row>
      <xdr:rowOff>44755</xdr:rowOff>
    </xdr:to>
    <xdr:sp macro="" textlink="">
      <xdr:nvSpPr>
        <xdr:cNvPr id="517" name="円/楕円 516"/>
        <xdr:cNvSpPr/>
      </xdr:nvSpPr>
      <xdr:spPr>
        <a:xfrm>
          <a:off x="16268700" y="66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39057</xdr:rowOff>
    </xdr:from>
    <xdr:ext cx="469744" cy="259045"/>
    <xdr:sp macro="" textlink="">
      <xdr:nvSpPr>
        <xdr:cNvPr id="518" name="災害復旧事業費該当値テキスト"/>
        <xdr:cNvSpPr txBox="1"/>
      </xdr:nvSpPr>
      <xdr:spPr>
        <a:xfrm>
          <a:off x="16323796" y="642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154572</xdr:rowOff>
    </xdr:from>
    <xdr:to>
      <xdr:col>22</xdr:col>
      <xdr:colOff>415925</xdr:colOff>
      <xdr:row>39</xdr:row>
      <xdr:rowOff>84722</xdr:rowOff>
    </xdr:to>
    <xdr:sp macro="" textlink="">
      <xdr:nvSpPr>
        <xdr:cNvPr id="519" name="円/楕円 518"/>
        <xdr:cNvSpPr/>
      </xdr:nvSpPr>
      <xdr:spPr>
        <a:xfrm>
          <a:off x="15430500" y="6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39</xdr:row>
      <xdr:rowOff>75849</xdr:rowOff>
    </xdr:from>
    <xdr:ext cx="378565" cy="259045"/>
    <xdr:sp macro="" textlink="">
      <xdr:nvSpPr>
        <xdr:cNvPr id="520" name="テキスト ボックス 519"/>
        <xdr:cNvSpPr txBox="1"/>
      </xdr:nvSpPr>
      <xdr:spPr>
        <a:xfrm>
          <a:off x="15247754" y="66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1981</xdr:rowOff>
    </xdr:from>
    <xdr:to>
      <xdr:col>21</xdr:col>
      <xdr:colOff>212725</xdr:colOff>
      <xdr:row>37</xdr:row>
      <xdr:rowOff>103581</xdr:rowOff>
    </xdr:to>
    <xdr:sp macro="" textlink="">
      <xdr:nvSpPr>
        <xdr:cNvPr id="521" name="円/楕円 520"/>
        <xdr:cNvSpPr/>
      </xdr:nvSpPr>
      <xdr:spPr>
        <a:xfrm>
          <a:off x="14541500" y="63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35</xdr:row>
      <xdr:rowOff>120108</xdr:rowOff>
    </xdr:from>
    <xdr:ext cx="534377" cy="259045"/>
    <xdr:sp macro="" textlink="">
      <xdr:nvSpPr>
        <xdr:cNvPr id="522" name="テキスト ボックス 521"/>
        <xdr:cNvSpPr txBox="1"/>
      </xdr:nvSpPr>
      <xdr:spPr>
        <a:xfrm>
          <a:off x="14285330" y="600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51498</xdr:rowOff>
    </xdr:from>
    <xdr:to>
      <xdr:col>20</xdr:col>
      <xdr:colOff>9525</xdr:colOff>
      <xdr:row>36</xdr:row>
      <xdr:rowOff>153098</xdr:rowOff>
    </xdr:to>
    <xdr:sp macro="" textlink="">
      <xdr:nvSpPr>
        <xdr:cNvPr id="523" name="円/楕円 522"/>
        <xdr:cNvSpPr/>
      </xdr:nvSpPr>
      <xdr:spPr>
        <a:xfrm>
          <a:off x="13652500" y="62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1537</xdr:rowOff>
    </xdr:from>
    <xdr:ext cx="534378" cy="259045"/>
    <xdr:sp macro="" textlink="">
      <xdr:nvSpPr>
        <xdr:cNvPr id="524" name="テキスト ボックス 523"/>
        <xdr:cNvSpPr txBox="1"/>
      </xdr:nvSpPr>
      <xdr:spPr>
        <a:xfrm>
          <a:off x="13398571" y="588462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101918</xdr:rowOff>
    </xdr:from>
    <xdr:to>
      <xdr:col>18</xdr:col>
      <xdr:colOff>492125</xdr:colOff>
      <xdr:row>39</xdr:row>
      <xdr:rowOff>32068</xdr:rowOff>
    </xdr:to>
    <xdr:sp macro="" textlink="">
      <xdr:nvSpPr>
        <xdr:cNvPr id="525" name="円/楕円 524"/>
        <xdr:cNvSpPr/>
      </xdr:nvSpPr>
      <xdr:spPr>
        <a:xfrm>
          <a:off x="12763500" y="66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39</xdr:row>
      <xdr:rowOff>23195</xdr:rowOff>
    </xdr:from>
    <xdr:ext cx="469744" cy="259045"/>
    <xdr:sp macro="" textlink="">
      <xdr:nvSpPr>
        <xdr:cNvPr id="526" name="テキスト ボックス 525"/>
        <xdr:cNvSpPr txBox="1"/>
      </xdr:nvSpPr>
      <xdr:spPr>
        <a:xfrm>
          <a:off x="12544128" y="657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372601"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838</xdr:rowOff>
    </xdr:from>
    <xdr:ext cx="248786" cy="259045"/>
    <xdr:sp macro="" textlink="">
      <xdr:nvSpPr>
        <xdr:cNvPr id="538" name="テキスト ボックス 537"/>
        <xdr:cNvSpPr txBox="1"/>
      </xdr:nvSpPr>
      <xdr:spPr>
        <a:xfrm>
          <a:off x="12162476" y="907760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62476" y="795477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23796" y="92550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23796" y="891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23796" y="91440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12386" y="92550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25627" y="92550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41109" y="92550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54350" y="92550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23796" y="903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12386" y="8944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25627" y="8944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41109" y="8944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54350" y="8944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372601"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62476" y="1299742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839</xdr:rowOff>
    </xdr:from>
    <xdr:ext cx="595420" cy="259045"/>
    <xdr:sp macro="" textlink="">
      <xdr:nvSpPr>
        <xdr:cNvPr id="589" name="テキスト ボックス 588"/>
        <xdr:cNvSpPr txBox="1"/>
      </xdr:nvSpPr>
      <xdr:spPr>
        <a:xfrm>
          <a:off x="11815843" y="12439368"/>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20" cy="259045"/>
    <xdr:sp macro="" textlink="">
      <xdr:nvSpPr>
        <xdr:cNvPr id="591" name="テキスト ボックス 590"/>
        <xdr:cNvSpPr txBox="1"/>
      </xdr:nvSpPr>
      <xdr:spPr>
        <a:xfrm>
          <a:off x="11815843" y="1187795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20" cy="259045"/>
    <xdr:sp macro="" textlink="">
      <xdr:nvSpPr>
        <xdr:cNvPr id="593" name="テキスト ボックス 592"/>
        <xdr:cNvSpPr txBox="1"/>
      </xdr:nvSpPr>
      <xdr:spPr>
        <a:xfrm>
          <a:off x="11815843" y="1131653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23796" y="130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23796" y="116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29583</xdr:rowOff>
    </xdr:from>
    <xdr:to>
      <xdr:col>23</xdr:col>
      <xdr:colOff>517525</xdr:colOff>
      <xdr:row>76</xdr:row>
      <xdr:rowOff>11906</xdr:rowOff>
    </xdr:to>
    <xdr:cxnSp macro="">
      <xdr:nvCxnSpPr>
        <xdr:cNvPr id="600" name="直線コネクタ 599"/>
        <xdr:cNvCxnSpPr/>
      </xdr:nvCxnSpPr>
      <xdr:spPr>
        <a:xfrm>
          <a:off x="15481300" y="12888333"/>
          <a:ext cx="838200" cy="15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23796" y="12539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75</xdr:row>
      <xdr:rowOff>29583</xdr:rowOff>
    </xdr:from>
    <xdr:to>
      <xdr:col>22</xdr:col>
      <xdr:colOff>365125</xdr:colOff>
      <xdr:row>76</xdr:row>
      <xdr:rowOff>41974</xdr:rowOff>
    </xdr:to>
    <xdr:cxnSp macro="">
      <xdr:nvCxnSpPr>
        <xdr:cNvPr id="603" name="直線コネクタ 602"/>
        <xdr:cNvCxnSpPr/>
      </xdr:nvCxnSpPr>
      <xdr:spPr>
        <a:xfrm flipV="1">
          <a:off x="14592300" y="12888333"/>
          <a:ext cx="889000" cy="1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76</xdr:row>
      <xdr:rowOff>33521</xdr:rowOff>
    </xdr:from>
    <xdr:ext cx="534378" cy="259045"/>
    <xdr:sp macro="" textlink="">
      <xdr:nvSpPr>
        <xdr:cNvPr id="605" name="テキスト ボックス 604"/>
        <xdr:cNvSpPr txBox="1"/>
      </xdr:nvSpPr>
      <xdr:spPr>
        <a:xfrm>
          <a:off x="15179373" y="1280822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41974</xdr:rowOff>
    </xdr:from>
    <xdr:to>
      <xdr:col>21</xdr:col>
      <xdr:colOff>161925</xdr:colOff>
      <xdr:row>76</xdr:row>
      <xdr:rowOff>52907</xdr:rowOff>
    </xdr:to>
    <xdr:cxnSp macro="">
      <xdr:nvCxnSpPr>
        <xdr:cNvPr id="606" name="直線コネクタ 605"/>
        <xdr:cNvCxnSpPr/>
      </xdr:nvCxnSpPr>
      <xdr:spPr>
        <a:xfrm flipV="1">
          <a:off x="13703300" y="13072174"/>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74</xdr:row>
      <xdr:rowOff>38661</xdr:rowOff>
    </xdr:from>
    <xdr:ext cx="534377" cy="259045"/>
    <xdr:sp macro="" textlink="">
      <xdr:nvSpPr>
        <xdr:cNvPr id="608" name="テキスト ボックス 607"/>
        <xdr:cNvSpPr txBox="1"/>
      </xdr:nvSpPr>
      <xdr:spPr>
        <a:xfrm>
          <a:off x="14285330" y="1247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158445</xdr:rowOff>
    </xdr:from>
    <xdr:to>
      <xdr:col>19</xdr:col>
      <xdr:colOff>644525</xdr:colOff>
      <xdr:row>76</xdr:row>
      <xdr:rowOff>52907</xdr:rowOff>
    </xdr:to>
    <xdr:cxnSp macro="">
      <xdr:nvCxnSpPr>
        <xdr:cNvPr id="609" name="直線コネクタ 608"/>
        <xdr:cNvCxnSpPr/>
      </xdr:nvCxnSpPr>
      <xdr:spPr>
        <a:xfrm>
          <a:off x="12814300" y="13017195"/>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74</xdr:row>
      <xdr:rowOff>16032</xdr:rowOff>
    </xdr:from>
    <xdr:ext cx="534378" cy="259045"/>
    <xdr:sp macro="" textlink="">
      <xdr:nvSpPr>
        <xdr:cNvPr id="611" name="テキスト ボックス 610"/>
        <xdr:cNvSpPr txBox="1"/>
      </xdr:nvSpPr>
      <xdr:spPr>
        <a:xfrm>
          <a:off x="13398571" y="1245456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74</xdr:row>
      <xdr:rowOff>3413</xdr:rowOff>
    </xdr:from>
    <xdr:ext cx="534378" cy="259045"/>
    <xdr:sp macro="" textlink="">
      <xdr:nvSpPr>
        <xdr:cNvPr id="613" name="テキスト ボックス 612"/>
        <xdr:cNvSpPr txBox="1"/>
      </xdr:nvSpPr>
      <xdr:spPr>
        <a:xfrm>
          <a:off x="12511812" y="1244194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132557</xdr:rowOff>
    </xdr:from>
    <xdr:to>
      <xdr:col>23</xdr:col>
      <xdr:colOff>568325</xdr:colOff>
      <xdr:row>76</xdr:row>
      <xdr:rowOff>62706</xdr:rowOff>
    </xdr:to>
    <xdr:sp macro="" textlink="">
      <xdr:nvSpPr>
        <xdr:cNvPr id="619" name="円/楕円 618"/>
        <xdr:cNvSpPr/>
      </xdr:nvSpPr>
      <xdr:spPr>
        <a:xfrm>
          <a:off x="16268700" y="129913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75</xdr:row>
      <xdr:rowOff>110984</xdr:rowOff>
    </xdr:from>
    <xdr:ext cx="534377" cy="259045"/>
    <xdr:sp macro="" textlink="">
      <xdr:nvSpPr>
        <xdr:cNvPr id="620" name="公債費該当値テキスト"/>
        <xdr:cNvSpPr txBox="1"/>
      </xdr:nvSpPr>
      <xdr:spPr>
        <a:xfrm>
          <a:off x="16323796" y="127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150233</xdr:rowOff>
    </xdr:from>
    <xdr:to>
      <xdr:col>22</xdr:col>
      <xdr:colOff>415925</xdr:colOff>
      <xdr:row>75</xdr:row>
      <xdr:rowOff>80383</xdr:rowOff>
    </xdr:to>
    <xdr:sp macro="" textlink="">
      <xdr:nvSpPr>
        <xdr:cNvPr id="621" name="円/楕円 620"/>
        <xdr:cNvSpPr/>
      </xdr:nvSpPr>
      <xdr:spPr>
        <a:xfrm>
          <a:off x="15430500" y="128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73</xdr:row>
      <xdr:rowOff>106435</xdr:rowOff>
    </xdr:from>
    <xdr:ext cx="534378" cy="259045"/>
    <xdr:sp macro="" textlink="">
      <xdr:nvSpPr>
        <xdr:cNvPr id="622" name="テキスト ボックス 621"/>
        <xdr:cNvSpPr txBox="1"/>
      </xdr:nvSpPr>
      <xdr:spPr>
        <a:xfrm>
          <a:off x="15179373" y="1237687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162624</xdr:rowOff>
    </xdr:from>
    <xdr:to>
      <xdr:col>21</xdr:col>
      <xdr:colOff>212725</xdr:colOff>
      <xdr:row>76</xdr:row>
      <xdr:rowOff>92774</xdr:rowOff>
    </xdr:to>
    <xdr:sp macro="" textlink="">
      <xdr:nvSpPr>
        <xdr:cNvPr id="623" name="円/楕円 622"/>
        <xdr:cNvSpPr/>
      </xdr:nvSpPr>
      <xdr:spPr>
        <a:xfrm>
          <a:off x="14541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76</xdr:row>
      <xdr:rowOff>83901</xdr:rowOff>
    </xdr:from>
    <xdr:ext cx="534377" cy="259045"/>
    <xdr:sp macro="" textlink="">
      <xdr:nvSpPr>
        <xdr:cNvPr id="624" name="テキスト ボックス 623"/>
        <xdr:cNvSpPr txBox="1"/>
      </xdr:nvSpPr>
      <xdr:spPr>
        <a:xfrm>
          <a:off x="14285330" y="128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2107</xdr:rowOff>
    </xdr:from>
    <xdr:to>
      <xdr:col>20</xdr:col>
      <xdr:colOff>9525</xdr:colOff>
      <xdr:row>76</xdr:row>
      <xdr:rowOff>103707</xdr:rowOff>
    </xdr:to>
    <xdr:sp macro="" textlink="">
      <xdr:nvSpPr>
        <xdr:cNvPr id="625" name="円/楕円 624"/>
        <xdr:cNvSpPr/>
      </xdr:nvSpPr>
      <xdr:spPr>
        <a:xfrm>
          <a:off x="13652500" y="130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76</xdr:row>
      <xdr:rowOff>104359</xdr:rowOff>
    </xdr:from>
    <xdr:ext cx="534378" cy="259045"/>
    <xdr:sp macro="" textlink="">
      <xdr:nvSpPr>
        <xdr:cNvPr id="626" name="テキスト ボックス 625"/>
        <xdr:cNvSpPr txBox="1"/>
      </xdr:nvSpPr>
      <xdr:spPr>
        <a:xfrm>
          <a:off x="13398571" y="1287906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107645</xdr:rowOff>
    </xdr:from>
    <xdr:to>
      <xdr:col>18</xdr:col>
      <xdr:colOff>492125</xdr:colOff>
      <xdr:row>76</xdr:row>
      <xdr:rowOff>37796</xdr:rowOff>
    </xdr:to>
    <xdr:sp macro="" textlink="">
      <xdr:nvSpPr>
        <xdr:cNvPr id="627" name="円/楕円 626"/>
        <xdr:cNvSpPr/>
      </xdr:nvSpPr>
      <xdr:spPr>
        <a:xfrm>
          <a:off x="127635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76</xdr:row>
      <xdr:rowOff>38447</xdr:rowOff>
    </xdr:from>
    <xdr:ext cx="534378" cy="259045"/>
    <xdr:sp macro="" textlink="">
      <xdr:nvSpPr>
        <xdr:cNvPr id="628" name="テキスト ボックス 627"/>
        <xdr:cNvSpPr txBox="1"/>
      </xdr:nvSpPr>
      <xdr:spPr>
        <a:xfrm>
          <a:off x="12511812" y="1281315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372601"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159402</xdr:rowOff>
    </xdr:from>
    <xdr:ext cx="248786" cy="259045"/>
    <xdr:sp macro="" textlink="">
      <xdr:nvSpPr>
        <xdr:cNvPr id="640" name="テキスト ボックス 639"/>
        <xdr:cNvSpPr txBox="1"/>
      </xdr:nvSpPr>
      <xdr:spPr>
        <a:xfrm>
          <a:off x="12162476" y="1646396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20" cy="259045"/>
    <xdr:sp macro="" textlink="">
      <xdr:nvSpPr>
        <xdr:cNvPr id="642" name="テキスト ボックス 641"/>
        <xdr:cNvSpPr txBox="1"/>
      </xdr:nvSpPr>
      <xdr:spPr>
        <a:xfrm>
          <a:off x="11815843" y="1602300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20" cy="259045"/>
    <xdr:sp macro="" textlink="">
      <xdr:nvSpPr>
        <xdr:cNvPr id="644" name="テキスト ボックス 643"/>
        <xdr:cNvSpPr txBox="1"/>
      </xdr:nvSpPr>
      <xdr:spPr>
        <a:xfrm>
          <a:off x="11815843" y="155758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159402</xdr:rowOff>
    </xdr:from>
    <xdr:ext cx="595420" cy="259045"/>
    <xdr:sp macro="" textlink="">
      <xdr:nvSpPr>
        <xdr:cNvPr id="646" name="テキスト ボックス 645"/>
        <xdr:cNvSpPr txBox="1"/>
      </xdr:nvSpPr>
      <xdr:spPr>
        <a:xfrm>
          <a:off x="11815843" y="1511925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20" cy="259045"/>
    <xdr:sp macro="" textlink="">
      <xdr:nvSpPr>
        <xdr:cNvPr id="648" name="テキスト ボックス 647"/>
        <xdr:cNvSpPr txBox="1"/>
      </xdr:nvSpPr>
      <xdr:spPr>
        <a:xfrm>
          <a:off x="11815843" y="1467830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23796" y="1661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23796" y="1525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9291</xdr:rowOff>
    </xdr:from>
    <xdr:to>
      <xdr:col>23</xdr:col>
      <xdr:colOff>517525</xdr:colOff>
      <xdr:row>96</xdr:row>
      <xdr:rowOff>54448</xdr:rowOff>
    </xdr:to>
    <xdr:cxnSp macro="">
      <xdr:nvCxnSpPr>
        <xdr:cNvPr id="655" name="直線コネクタ 654"/>
        <xdr:cNvCxnSpPr/>
      </xdr:nvCxnSpPr>
      <xdr:spPr>
        <a:xfrm>
          <a:off x="15481300" y="16297041"/>
          <a:ext cx="838200" cy="2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23796" y="16430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95</xdr:row>
      <xdr:rowOff>9291</xdr:rowOff>
    </xdr:from>
    <xdr:to>
      <xdr:col>22</xdr:col>
      <xdr:colOff>365125</xdr:colOff>
      <xdr:row>97</xdr:row>
      <xdr:rowOff>124551</xdr:rowOff>
    </xdr:to>
    <xdr:cxnSp macro="">
      <xdr:nvCxnSpPr>
        <xdr:cNvPr id="658" name="直線コネクタ 657"/>
        <xdr:cNvCxnSpPr/>
      </xdr:nvCxnSpPr>
      <xdr:spPr>
        <a:xfrm flipV="1">
          <a:off x="14592300" y="16297041"/>
          <a:ext cx="889000" cy="4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98</xdr:row>
      <xdr:rowOff>76244</xdr:rowOff>
    </xdr:from>
    <xdr:ext cx="534378" cy="259045"/>
    <xdr:sp macro="" textlink="">
      <xdr:nvSpPr>
        <xdr:cNvPr id="660" name="テキスト ボックス 659"/>
        <xdr:cNvSpPr txBox="1"/>
      </xdr:nvSpPr>
      <xdr:spPr>
        <a:xfrm>
          <a:off x="15179373" y="1654889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124551</xdr:rowOff>
    </xdr:from>
    <xdr:to>
      <xdr:col>21</xdr:col>
      <xdr:colOff>161925</xdr:colOff>
      <xdr:row>97</xdr:row>
      <xdr:rowOff>167860</xdr:rowOff>
    </xdr:to>
    <xdr:cxnSp macro="">
      <xdr:nvCxnSpPr>
        <xdr:cNvPr id="661" name="直線コネクタ 660"/>
        <xdr:cNvCxnSpPr/>
      </xdr:nvCxnSpPr>
      <xdr:spPr>
        <a:xfrm flipV="1">
          <a:off x="13703300" y="16755201"/>
          <a:ext cx="889000" cy="4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53013" y="1611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167860</xdr:rowOff>
    </xdr:from>
    <xdr:to>
      <xdr:col>19</xdr:col>
      <xdr:colOff>644525</xdr:colOff>
      <xdr:row>98</xdr:row>
      <xdr:rowOff>68856</xdr:rowOff>
    </xdr:to>
    <xdr:cxnSp macro="">
      <xdr:nvCxnSpPr>
        <xdr:cNvPr id="664" name="直線コネクタ 663"/>
        <xdr:cNvCxnSpPr/>
      </xdr:nvCxnSpPr>
      <xdr:spPr>
        <a:xfrm flipV="1">
          <a:off x="12814300" y="16798510"/>
          <a:ext cx="889000" cy="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98</xdr:row>
      <xdr:rowOff>88068</xdr:rowOff>
    </xdr:from>
    <xdr:ext cx="534378" cy="259045"/>
    <xdr:sp macro="" textlink="">
      <xdr:nvSpPr>
        <xdr:cNvPr id="666" name="テキスト ボックス 665"/>
        <xdr:cNvSpPr txBox="1"/>
      </xdr:nvSpPr>
      <xdr:spPr>
        <a:xfrm>
          <a:off x="13398571" y="1656071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96</xdr:row>
      <xdr:rowOff>114726</xdr:rowOff>
    </xdr:from>
    <xdr:ext cx="534378" cy="259045"/>
    <xdr:sp macro="" textlink="">
      <xdr:nvSpPr>
        <xdr:cNvPr id="668" name="テキスト ボックス 667"/>
        <xdr:cNvSpPr txBox="1"/>
      </xdr:nvSpPr>
      <xdr:spPr>
        <a:xfrm>
          <a:off x="12511812" y="1625119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3648</xdr:rowOff>
    </xdr:from>
    <xdr:to>
      <xdr:col>23</xdr:col>
      <xdr:colOff>568325</xdr:colOff>
      <xdr:row>96</xdr:row>
      <xdr:rowOff>105248</xdr:rowOff>
    </xdr:to>
    <xdr:sp macro="" textlink="">
      <xdr:nvSpPr>
        <xdr:cNvPr id="674" name="円/楕円 673"/>
        <xdr:cNvSpPr/>
      </xdr:nvSpPr>
      <xdr:spPr>
        <a:xfrm>
          <a:off x="16268700" y="164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95</xdr:row>
      <xdr:rowOff>36050</xdr:rowOff>
    </xdr:from>
    <xdr:ext cx="599010" cy="259045"/>
    <xdr:sp macro="" textlink="">
      <xdr:nvSpPr>
        <xdr:cNvPr id="675" name="積立金該当値テキスト"/>
        <xdr:cNvSpPr txBox="1"/>
      </xdr:nvSpPr>
      <xdr:spPr>
        <a:xfrm>
          <a:off x="16323796" y="160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187,293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129941</xdr:rowOff>
    </xdr:from>
    <xdr:to>
      <xdr:col>22</xdr:col>
      <xdr:colOff>415925</xdr:colOff>
      <xdr:row>95</xdr:row>
      <xdr:rowOff>60091</xdr:rowOff>
    </xdr:to>
    <xdr:sp macro="" textlink="">
      <xdr:nvSpPr>
        <xdr:cNvPr id="676" name="円/楕円 675"/>
        <xdr:cNvSpPr/>
      </xdr:nvSpPr>
      <xdr:spPr>
        <a:xfrm>
          <a:off x="15430500" y="1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65619</xdr:colOff>
      <xdr:row>93</xdr:row>
      <xdr:rowOff>76618</xdr:rowOff>
    </xdr:from>
    <xdr:ext cx="599011" cy="259045"/>
    <xdr:sp macro="" textlink="">
      <xdr:nvSpPr>
        <xdr:cNvPr id="677" name="テキスト ボックス 676"/>
        <xdr:cNvSpPr txBox="1"/>
      </xdr:nvSpPr>
      <xdr:spPr>
        <a:xfrm>
          <a:off x="15137531" y="1570882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73751</xdr:rowOff>
    </xdr:from>
    <xdr:to>
      <xdr:col>21</xdr:col>
      <xdr:colOff>212725</xdr:colOff>
      <xdr:row>98</xdr:row>
      <xdr:rowOff>3901</xdr:rowOff>
    </xdr:to>
    <xdr:sp macro="" textlink="">
      <xdr:nvSpPr>
        <xdr:cNvPr id="678" name="円/楕円 677"/>
        <xdr:cNvSpPr/>
      </xdr:nvSpPr>
      <xdr:spPr>
        <a:xfrm>
          <a:off x="14541500" y="167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156953</xdr:rowOff>
    </xdr:from>
    <xdr:ext cx="534377" cy="259045"/>
    <xdr:sp macro="" textlink="">
      <xdr:nvSpPr>
        <xdr:cNvPr id="679" name="テキスト ボックス 678"/>
        <xdr:cNvSpPr txBox="1"/>
      </xdr:nvSpPr>
      <xdr:spPr>
        <a:xfrm>
          <a:off x="14285330" y="164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117060</xdr:rowOff>
    </xdr:from>
    <xdr:to>
      <xdr:col>20</xdr:col>
      <xdr:colOff>9525</xdr:colOff>
      <xdr:row>98</xdr:row>
      <xdr:rowOff>47210</xdr:rowOff>
    </xdr:to>
    <xdr:sp macro="" textlink="">
      <xdr:nvSpPr>
        <xdr:cNvPr id="680" name="円/楕円 679"/>
        <xdr:cNvSpPr/>
      </xdr:nvSpPr>
      <xdr:spPr>
        <a:xfrm>
          <a:off x="13652500" y="167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96</xdr:row>
      <xdr:rowOff>63737</xdr:rowOff>
    </xdr:from>
    <xdr:ext cx="534378" cy="259045"/>
    <xdr:sp macro="" textlink="">
      <xdr:nvSpPr>
        <xdr:cNvPr id="681" name="テキスト ボックス 680"/>
        <xdr:cNvSpPr txBox="1"/>
      </xdr:nvSpPr>
      <xdr:spPr>
        <a:xfrm>
          <a:off x="13398571" y="1620020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18056</xdr:rowOff>
    </xdr:from>
    <xdr:to>
      <xdr:col>18</xdr:col>
      <xdr:colOff>492125</xdr:colOff>
      <xdr:row>98</xdr:row>
      <xdr:rowOff>119656</xdr:rowOff>
    </xdr:to>
    <xdr:sp macro="" textlink="">
      <xdr:nvSpPr>
        <xdr:cNvPr id="682" name="円/楕円 681"/>
        <xdr:cNvSpPr/>
      </xdr:nvSpPr>
      <xdr:spPr>
        <a:xfrm>
          <a:off x="12763500" y="168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98</xdr:row>
      <xdr:rowOff>110783</xdr:rowOff>
    </xdr:from>
    <xdr:ext cx="534378" cy="259045"/>
    <xdr:sp macro="" textlink="">
      <xdr:nvSpPr>
        <xdr:cNvPr id="683" name="テキスト ボックス 682"/>
        <xdr:cNvSpPr txBox="1"/>
      </xdr:nvSpPr>
      <xdr:spPr>
        <a:xfrm>
          <a:off x="12511812" y="1658343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196672"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7985986" y="64610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769834" y="60867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839</xdr:rowOff>
    </xdr:from>
    <xdr:ext cx="467179" cy="259045"/>
    <xdr:sp macro="" textlink="">
      <xdr:nvSpPr>
        <xdr:cNvPr id="699" name="テキスト ボックス 698"/>
        <xdr:cNvSpPr txBox="1"/>
      </xdr:nvSpPr>
      <xdr:spPr>
        <a:xfrm>
          <a:off x="17769834" y="57158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769834" y="5341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102252</xdr:rowOff>
    </xdr:from>
    <xdr:ext cx="531299" cy="259045"/>
    <xdr:sp macro="" textlink="">
      <xdr:nvSpPr>
        <xdr:cNvPr id="703" name="テキスト ボックス 702"/>
        <xdr:cNvSpPr txBox="1"/>
      </xdr:nvSpPr>
      <xdr:spPr>
        <a:xfrm>
          <a:off x="17705714" y="49768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05714" y="45930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145625" y="6603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145625" y="48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29591</xdr:rowOff>
    </xdr:from>
    <xdr:to>
      <xdr:col>32</xdr:col>
      <xdr:colOff>187325</xdr:colOff>
      <xdr:row>39</xdr:row>
      <xdr:rowOff>33655</xdr:rowOff>
    </xdr:to>
    <xdr:cxnSp macro="">
      <xdr:nvCxnSpPr>
        <xdr:cNvPr id="712" name="直線コネクタ 711"/>
        <xdr:cNvCxnSpPr/>
      </xdr:nvCxnSpPr>
      <xdr:spPr>
        <a:xfrm flipV="1">
          <a:off x="21323300" y="6716141"/>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145625" y="6277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24257</xdr:rowOff>
    </xdr:from>
    <xdr:to>
      <xdr:col>31</xdr:col>
      <xdr:colOff>34925</xdr:colOff>
      <xdr:row>39</xdr:row>
      <xdr:rowOff>33655</xdr:rowOff>
    </xdr:to>
    <xdr:cxnSp macro="">
      <xdr:nvCxnSpPr>
        <xdr:cNvPr id="715" name="直線コネクタ 714"/>
        <xdr:cNvCxnSpPr/>
      </xdr:nvCxnSpPr>
      <xdr:spPr>
        <a:xfrm>
          <a:off x="20434300" y="671080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37</xdr:row>
      <xdr:rowOff>584</xdr:rowOff>
    </xdr:from>
    <xdr:ext cx="378565" cy="259045"/>
    <xdr:sp macro="" textlink="">
      <xdr:nvSpPr>
        <xdr:cNvPr id="717" name="テキスト ボックス 716"/>
        <xdr:cNvSpPr txBox="1"/>
      </xdr:nvSpPr>
      <xdr:spPr>
        <a:xfrm>
          <a:off x="21071824" y="621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24257</xdr:rowOff>
    </xdr:from>
    <xdr:to>
      <xdr:col>29</xdr:col>
      <xdr:colOff>517525</xdr:colOff>
      <xdr:row>39</xdr:row>
      <xdr:rowOff>25146</xdr:rowOff>
    </xdr:to>
    <xdr:cxnSp macro="">
      <xdr:nvCxnSpPr>
        <xdr:cNvPr id="718" name="直線コネクタ 717"/>
        <xdr:cNvCxnSpPr/>
      </xdr:nvCxnSpPr>
      <xdr:spPr>
        <a:xfrm flipV="1">
          <a:off x="19545300" y="671080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36</xdr:row>
      <xdr:rowOff>142257</xdr:rowOff>
    </xdr:from>
    <xdr:ext cx="469745" cy="259045"/>
    <xdr:sp macro="" textlink="">
      <xdr:nvSpPr>
        <xdr:cNvPr id="720" name="テキスト ボックス 719"/>
        <xdr:cNvSpPr txBox="1"/>
      </xdr:nvSpPr>
      <xdr:spPr>
        <a:xfrm>
          <a:off x="20149001" y="619343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25146</xdr:rowOff>
    </xdr:from>
    <xdr:to>
      <xdr:col>28</xdr:col>
      <xdr:colOff>314325</xdr:colOff>
      <xdr:row>39</xdr:row>
      <xdr:rowOff>40640</xdr:rowOff>
    </xdr:to>
    <xdr:cxnSp macro="">
      <xdr:nvCxnSpPr>
        <xdr:cNvPr id="721" name="直線コネクタ 720"/>
        <xdr:cNvCxnSpPr/>
      </xdr:nvCxnSpPr>
      <xdr:spPr>
        <a:xfrm flipV="1">
          <a:off x="18656300" y="6711696"/>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252717" y="61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368199" y="616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150241</xdr:rowOff>
    </xdr:from>
    <xdr:to>
      <xdr:col>32</xdr:col>
      <xdr:colOff>238125</xdr:colOff>
      <xdr:row>39</xdr:row>
      <xdr:rowOff>80391</xdr:rowOff>
    </xdr:to>
    <xdr:sp macro="" textlink="">
      <xdr:nvSpPr>
        <xdr:cNvPr id="731" name="円/楕円 730"/>
        <xdr:cNvSpPr/>
      </xdr:nvSpPr>
      <xdr:spPr>
        <a:xfrm>
          <a:off x="22110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65168</xdr:rowOff>
    </xdr:from>
    <xdr:ext cx="378565" cy="259045"/>
    <xdr:sp macro="" textlink="">
      <xdr:nvSpPr>
        <xdr:cNvPr id="732" name="投資及び出資金該当値テキスト"/>
        <xdr:cNvSpPr txBox="1"/>
      </xdr:nvSpPr>
      <xdr:spPr>
        <a:xfrm>
          <a:off x="22145625" y="645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154305</xdr:rowOff>
    </xdr:from>
    <xdr:to>
      <xdr:col>31</xdr:col>
      <xdr:colOff>85725</xdr:colOff>
      <xdr:row>39</xdr:row>
      <xdr:rowOff>84455</xdr:rowOff>
    </xdr:to>
    <xdr:sp macro="" textlink="">
      <xdr:nvSpPr>
        <xdr:cNvPr id="733" name="円/楕円 732"/>
        <xdr:cNvSpPr/>
      </xdr:nvSpPr>
      <xdr:spPr>
        <a:xfrm>
          <a:off x="21272500" y="66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39</xdr:row>
      <xdr:rowOff>75582</xdr:rowOff>
    </xdr:from>
    <xdr:ext cx="313932" cy="259045"/>
    <xdr:sp macro="" textlink="">
      <xdr:nvSpPr>
        <xdr:cNvPr id="734" name="テキスト ボックス 733"/>
        <xdr:cNvSpPr txBox="1"/>
      </xdr:nvSpPr>
      <xdr:spPr>
        <a:xfrm>
          <a:off x="21104140" y="6631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144907</xdr:rowOff>
    </xdr:from>
    <xdr:to>
      <xdr:col>29</xdr:col>
      <xdr:colOff>568325</xdr:colOff>
      <xdr:row>39</xdr:row>
      <xdr:rowOff>75057</xdr:rowOff>
    </xdr:to>
    <xdr:sp macro="" textlink="">
      <xdr:nvSpPr>
        <xdr:cNvPr id="735" name="円/楕円 734"/>
        <xdr:cNvSpPr/>
      </xdr:nvSpPr>
      <xdr:spPr>
        <a:xfrm>
          <a:off x="20383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39</xdr:row>
      <xdr:rowOff>66184</xdr:rowOff>
    </xdr:from>
    <xdr:ext cx="378566" cy="259045"/>
    <xdr:sp macro="" textlink="">
      <xdr:nvSpPr>
        <xdr:cNvPr id="736" name="テキスト ボックス 735"/>
        <xdr:cNvSpPr txBox="1"/>
      </xdr:nvSpPr>
      <xdr:spPr>
        <a:xfrm>
          <a:off x="20185066" y="662162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145796</xdr:rowOff>
    </xdr:from>
    <xdr:to>
      <xdr:col>28</xdr:col>
      <xdr:colOff>365125</xdr:colOff>
      <xdr:row>39</xdr:row>
      <xdr:rowOff>75946</xdr:rowOff>
    </xdr:to>
    <xdr:sp macro="" textlink="">
      <xdr:nvSpPr>
        <xdr:cNvPr id="737" name="円/楕円 736"/>
        <xdr:cNvSpPr/>
      </xdr:nvSpPr>
      <xdr:spPr>
        <a:xfrm>
          <a:off x="19494500" y="66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39</xdr:row>
      <xdr:rowOff>67073</xdr:rowOff>
    </xdr:from>
    <xdr:ext cx="378565" cy="259045"/>
    <xdr:sp macro="" textlink="">
      <xdr:nvSpPr>
        <xdr:cNvPr id="738" name="テキスト ボックス 737"/>
        <xdr:cNvSpPr txBox="1"/>
      </xdr:nvSpPr>
      <xdr:spPr>
        <a:xfrm>
          <a:off x="19298307" y="662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161290</xdr:rowOff>
    </xdr:from>
    <xdr:to>
      <xdr:col>27</xdr:col>
      <xdr:colOff>161925</xdr:colOff>
      <xdr:row>39</xdr:row>
      <xdr:rowOff>91440</xdr:rowOff>
    </xdr:to>
    <xdr:sp macro="" textlink="">
      <xdr:nvSpPr>
        <xdr:cNvPr id="739" name="円/楕円 738"/>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39</xdr:row>
      <xdr:rowOff>82567</xdr:rowOff>
    </xdr:from>
    <xdr:ext cx="313932" cy="259045"/>
    <xdr:sp macro="" textlink="">
      <xdr:nvSpPr>
        <xdr:cNvPr id="740" name="テキスト ボックス 739"/>
        <xdr:cNvSpPr txBox="1"/>
      </xdr:nvSpPr>
      <xdr:spPr>
        <a:xfrm>
          <a:off x="18446105" y="6638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196672"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7985986" y="98227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769834" y="94485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838</xdr:rowOff>
    </xdr:from>
    <xdr:ext cx="531299" cy="259045"/>
    <xdr:sp macro="" textlink="">
      <xdr:nvSpPr>
        <xdr:cNvPr id="756" name="テキスト ボックス 755"/>
        <xdr:cNvSpPr txBox="1"/>
      </xdr:nvSpPr>
      <xdr:spPr>
        <a:xfrm>
          <a:off x="17705714" y="90776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05714"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102252</xdr:rowOff>
    </xdr:from>
    <xdr:ext cx="531299" cy="259045"/>
    <xdr:sp macro="" textlink="">
      <xdr:nvSpPr>
        <xdr:cNvPr id="760" name="テキスト ボックス 759"/>
        <xdr:cNvSpPr txBox="1"/>
      </xdr:nvSpPr>
      <xdr:spPr>
        <a:xfrm>
          <a:off x="17705714" y="833857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05714" y="79547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145625" y="99654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41800</xdr:rowOff>
    </xdr:from>
    <xdr:ext cx="534377" cy="259045"/>
    <xdr:sp macro="" textlink="">
      <xdr:nvSpPr>
        <xdr:cNvPr id="767" name="貸付金最大値テキスト"/>
        <xdr:cNvSpPr txBox="1"/>
      </xdr:nvSpPr>
      <xdr:spPr>
        <a:xfrm>
          <a:off x="22145625" y="84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153458</xdr:rowOff>
    </xdr:from>
    <xdr:ext cx="469744" cy="259045"/>
    <xdr:sp macro="" textlink="">
      <xdr:nvSpPr>
        <xdr:cNvPr id="770" name="貸付金平均値テキスト"/>
        <xdr:cNvSpPr txBox="1"/>
      </xdr:nvSpPr>
      <xdr:spPr>
        <a:xfrm>
          <a:off x="22145625" y="956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26234" y="95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56</xdr:row>
      <xdr:rowOff>61866</xdr:rowOff>
    </xdr:from>
    <xdr:ext cx="469745" cy="259045"/>
    <xdr:sp macro="" textlink="">
      <xdr:nvSpPr>
        <xdr:cNvPr id="777" name="テキスト ボックス 776"/>
        <xdr:cNvSpPr txBox="1"/>
      </xdr:nvSpPr>
      <xdr:spPr>
        <a:xfrm>
          <a:off x="20149001" y="94748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252717" y="947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56</xdr:row>
      <xdr:rowOff>39540</xdr:rowOff>
    </xdr:from>
    <xdr:ext cx="469744" cy="259045"/>
    <xdr:sp macro="" textlink="">
      <xdr:nvSpPr>
        <xdr:cNvPr id="782" name="テキスト ボックス 781"/>
        <xdr:cNvSpPr txBox="1"/>
      </xdr:nvSpPr>
      <xdr:spPr>
        <a:xfrm>
          <a:off x="18368199" y="94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145625" y="98291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59</xdr:row>
      <xdr:rowOff>86377</xdr:rowOff>
    </xdr:from>
    <xdr:ext cx="249299" cy="259045"/>
    <xdr:sp macro="" textlink="">
      <xdr:nvSpPr>
        <xdr:cNvPr id="791" name="テキスト ボックス 790"/>
        <xdr:cNvSpPr txBox="1"/>
      </xdr:nvSpPr>
      <xdr:spPr>
        <a:xfrm>
          <a:off x="21145981" y="10003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249698" y="10003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362939" y="10003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478421" y="10003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196672"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7985986" y="1355883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05714" y="131845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05714" y="128102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839</xdr:rowOff>
    </xdr:from>
    <xdr:ext cx="531299" cy="259045"/>
    <xdr:sp macro="" textlink="">
      <xdr:nvSpPr>
        <xdr:cNvPr id="814" name="テキスト ボックス 813"/>
        <xdr:cNvSpPr txBox="1"/>
      </xdr:nvSpPr>
      <xdr:spPr>
        <a:xfrm>
          <a:off x="17705714" y="124393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41594" y="12065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102252</xdr:rowOff>
    </xdr:from>
    <xdr:ext cx="595419" cy="259045"/>
    <xdr:sp macro="" textlink="">
      <xdr:nvSpPr>
        <xdr:cNvPr id="818" name="テキスト ボックス 817"/>
        <xdr:cNvSpPr txBox="1"/>
      </xdr:nvSpPr>
      <xdr:spPr>
        <a:xfrm>
          <a:off x="17641594" y="117003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41594" y="1131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145625" y="132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107814</xdr:rowOff>
    </xdr:from>
    <xdr:ext cx="599010" cy="259045"/>
    <xdr:sp macro="" textlink="">
      <xdr:nvSpPr>
        <xdr:cNvPr id="825" name="繰出金最大値テキスト"/>
        <xdr:cNvSpPr txBox="1"/>
      </xdr:nvSpPr>
      <xdr:spPr>
        <a:xfrm>
          <a:off x="22145625" y="1170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69901</xdr:rowOff>
    </xdr:from>
    <xdr:to>
      <xdr:col>32</xdr:col>
      <xdr:colOff>187325</xdr:colOff>
      <xdr:row>77</xdr:row>
      <xdr:rowOff>71856</xdr:rowOff>
    </xdr:to>
    <xdr:cxnSp macro="">
      <xdr:nvCxnSpPr>
        <xdr:cNvPr id="827" name="直線コネクタ 826"/>
        <xdr:cNvCxnSpPr/>
      </xdr:nvCxnSpPr>
      <xdr:spPr>
        <a:xfrm flipV="1">
          <a:off x="21323300" y="13100101"/>
          <a:ext cx="838200" cy="1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145625" y="12573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77</xdr:row>
      <xdr:rowOff>71856</xdr:rowOff>
    </xdr:from>
    <xdr:to>
      <xdr:col>31</xdr:col>
      <xdr:colOff>34925</xdr:colOff>
      <xdr:row>77</xdr:row>
      <xdr:rowOff>127851</xdr:rowOff>
    </xdr:to>
    <xdr:cxnSp macro="">
      <xdr:nvCxnSpPr>
        <xdr:cNvPr id="830" name="直線コネクタ 829"/>
        <xdr:cNvCxnSpPr/>
      </xdr:nvCxnSpPr>
      <xdr:spPr>
        <a:xfrm flipV="1">
          <a:off x="20434300" y="13273506"/>
          <a:ext cx="889000" cy="5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0993918" y="1250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68187</xdr:rowOff>
    </xdr:from>
    <xdr:to>
      <xdr:col>29</xdr:col>
      <xdr:colOff>517525</xdr:colOff>
      <xdr:row>77</xdr:row>
      <xdr:rowOff>127851</xdr:rowOff>
    </xdr:to>
    <xdr:cxnSp macro="">
      <xdr:nvCxnSpPr>
        <xdr:cNvPr id="833" name="直線コネクタ 832"/>
        <xdr:cNvCxnSpPr/>
      </xdr:nvCxnSpPr>
      <xdr:spPr>
        <a:xfrm>
          <a:off x="19545300" y="13098387"/>
          <a:ext cx="889000" cy="2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07160" y="1255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68187</xdr:rowOff>
    </xdr:from>
    <xdr:to>
      <xdr:col>28</xdr:col>
      <xdr:colOff>314325</xdr:colOff>
      <xdr:row>78</xdr:row>
      <xdr:rowOff>12433</xdr:rowOff>
    </xdr:to>
    <xdr:cxnSp macro="">
      <xdr:nvCxnSpPr>
        <xdr:cNvPr id="836" name="直線コネクタ 835"/>
        <xdr:cNvCxnSpPr/>
      </xdr:nvCxnSpPr>
      <xdr:spPr>
        <a:xfrm flipV="1">
          <a:off x="18656300" y="13098387"/>
          <a:ext cx="889000" cy="2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76</xdr:row>
      <xdr:rowOff>119435</xdr:rowOff>
    </xdr:from>
    <xdr:ext cx="534378" cy="259045"/>
    <xdr:sp macro="" textlink="">
      <xdr:nvSpPr>
        <xdr:cNvPr id="838" name="テキスト ボックス 837"/>
        <xdr:cNvSpPr txBox="1"/>
      </xdr:nvSpPr>
      <xdr:spPr>
        <a:xfrm>
          <a:off x="19220401" y="1289414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35883" y="1259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19101</xdr:rowOff>
    </xdr:from>
    <xdr:to>
      <xdr:col>32</xdr:col>
      <xdr:colOff>238125</xdr:colOff>
      <xdr:row>76</xdr:row>
      <xdr:rowOff>120701</xdr:rowOff>
    </xdr:to>
    <xdr:sp macro="" textlink="">
      <xdr:nvSpPr>
        <xdr:cNvPr id="846" name="円/楕円 845"/>
        <xdr:cNvSpPr/>
      </xdr:nvSpPr>
      <xdr:spPr>
        <a:xfrm>
          <a:off x="22110700" y="130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75</xdr:row>
      <xdr:rowOff>159453</xdr:rowOff>
    </xdr:from>
    <xdr:ext cx="534377" cy="259045"/>
    <xdr:sp macro="" textlink="">
      <xdr:nvSpPr>
        <xdr:cNvPr id="847" name="繰出金該当値テキスト"/>
        <xdr:cNvSpPr txBox="1"/>
      </xdr:nvSpPr>
      <xdr:spPr>
        <a:xfrm>
          <a:off x="22145625" y="127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21056</xdr:rowOff>
    </xdr:from>
    <xdr:to>
      <xdr:col>31</xdr:col>
      <xdr:colOff>85725</xdr:colOff>
      <xdr:row>77</xdr:row>
      <xdr:rowOff>122656</xdr:rowOff>
    </xdr:to>
    <xdr:sp macro="" textlink="">
      <xdr:nvSpPr>
        <xdr:cNvPr id="848" name="円/楕円 847"/>
        <xdr:cNvSpPr/>
      </xdr:nvSpPr>
      <xdr:spPr>
        <a:xfrm>
          <a:off x="21272500" y="132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77</xdr:row>
      <xdr:rowOff>113783</xdr:rowOff>
    </xdr:from>
    <xdr:ext cx="534377" cy="259045"/>
    <xdr:sp macro="" textlink="">
      <xdr:nvSpPr>
        <xdr:cNvPr id="849" name="テキスト ボックス 848"/>
        <xdr:cNvSpPr txBox="1"/>
      </xdr:nvSpPr>
      <xdr:spPr>
        <a:xfrm>
          <a:off x="20993918" y="130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77051</xdr:rowOff>
    </xdr:from>
    <xdr:to>
      <xdr:col>29</xdr:col>
      <xdr:colOff>568325</xdr:colOff>
      <xdr:row>78</xdr:row>
      <xdr:rowOff>7201</xdr:rowOff>
    </xdr:to>
    <xdr:sp macro="" textlink="">
      <xdr:nvSpPr>
        <xdr:cNvPr id="850" name="円/楕円 849"/>
        <xdr:cNvSpPr/>
      </xdr:nvSpPr>
      <xdr:spPr>
        <a:xfrm>
          <a:off x="20383500" y="132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77</xdr:row>
      <xdr:rowOff>160253</xdr:rowOff>
    </xdr:from>
    <xdr:ext cx="534377" cy="259045"/>
    <xdr:sp macro="" textlink="">
      <xdr:nvSpPr>
        <xdr:cNvPr id="851" name="テキスト ボックス 850"/>
        <xdr:cNvSpPr txBox="1"/>
      </xdr:nvSpPr>
      <xdr:spPr>
        <a:xfrm>
          <a:off x="20107160" y="131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17387</xdr:rowOff>
    </xdr:from>
    <xdr:to>
      <xdr:col>28</xdr:col>
      <xdr:colOff>365125</xdr:colOff>
      <xdr:row>76</xdr:row>
      <xdr:rowOff>118987</xdr:rowOff>
    </xdr:to>
    <xdr:sp macro="" textlink="">
      <xdr:nvSpPr>
        <xdr:cNvPr id="852" name="円/楕円 851"/>
        <xdr:cNvSpPr/>
      </xdr:nvSpPr>
      <xdr:spPr>
        <a:xfrm>
          <a:off x="19494500" y="13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74</xdr:row>
      <xdr:rowOff>135514</xdr:rowOff>
    </xdr:from>
    <xdr:ext cx="534378" cy="259045"/>
    <xdr:sp macro="" textlink="">
      <xdr:nvSpPr>
        <xdr:cNvPr id="853" name="テキスト ボックス 852"/>
        <xdr:cNvSpPr txBox="1"/>
      </xdr:nvSpPr>
      <xdr:spPr>
        <a:xfrm>
          <a:off x="19220401" y="1257404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133083</xdr:rowOff>
    </xdr:from>
    <xdr:to>
      <xdr:col>27</xdr:col>
      <xdr:colOff>161925</xdr:colOff>
      <xdr:row>78</xdr:row>
      <xdr:rowOff>63233</xdr:rowOff>
    </xdr:to>
    <xdr:sp macro="" textlink="">
      <xdr:nvSpPr>
        <xdr:cNvPr id="854" name="円/楕円 853"/>
        <xdr:cNvSpPr/>
      </xdr:nvSpPr>
      <xdr:spPr>
        <a:xfrm>
          <a:off x="18605500" y="133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78</xdr:row>
      <xdr:rowOff>54360</xdr:rowOff>
    </xdr:from>
    <xdr:ext cx="534377" cy="259045"/>
    <xdr:sp macro="" textlink="">
      <xdr:nvSpPr>
        <xdr:cNvPr id="855" name="テキスト ボックス 854"/>
        <xdr:cNvSpPr txBox="1"/>
      </xdr:nvSpPr>
      <xdr:spPr>
        <a:xfrm>
          <a:off x="18335883" y="131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196672"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839</xdr:rowOff>
    </xdr:from>
    <xdr:ext cx="248786" cy="259045"/>
    <xdr:sp macro="" textlink="">
      <xdr:nvSpPr>
        <xdr:cNvPr id="867" name="テキスト ボックス 866"/>
        <xdr:cNvSpPr txBox="1"/>
      </xdr:nvSpPr>
      <xdr:spPr>
        <a:xfrm>
          <a:off x="17985986" y="1580113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7985986" y="1467830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145625" y="15978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145625" y="156423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145625" y="1586762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95</xdr:row>
      <xdr:rowOff>10177</xdr:rowOff>
    </xdr:from>
    <xdr:ext cx="249299" cy="259045"/>
    <xdr:sp macro="" textlink="">
      <xdr:nvSpPr>
        <xdr:cNvPr id="881" name="テキスト ボックス 880"/>
        <xdr:cNvSpPr txBox="1"/>
      </xdr:nvSpPr>
      <xdr:spPr>
        <a:xfrm>
          <a:off x="21145981" y="15978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249698" y="15978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362939" y="15978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478421" y="15978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145625" y="15756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93</xdr:row>
      <xdr:rowOff>35577</xdr:rowOff>
    </xdr:from>
    <xdr:ext cx="249299" cy="259045"/>
    <xdr:sp macro="" textlink="">
      <xdr:nvSpPr>
        <xdr:cNvPr id="898" name="テキスト ボックス 897"/>
        <xdr:cNvSpPr txBox="1"/>
      </xdr:nvSpPr>
      <xdr:spPr>
        <a:xfrm>
          <a:off x="21145981" y="156677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249698" y="156677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362939" y="156677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478421" y="156677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・歳出決算総額は、住民一人当たり８７２，０７８円となっている。主な構成項目である人件費は１１３，６５５円となっており、類似団体平均と比較すると２，２２１円下回っている。</a:t>
          </a:r>
          <a:endParaRPr kumimoji="1" lang="en-US" altLang="ja-JP" sz="1300">
            <a:latin typeface="ＭＳ Ｐゴシック"/>
          </a:endParaRPr>
        </a:p>
        <a:p>
          <a:pPr>
            <a:lnSpc>
              <a:spcPts val="1500"/>
            </a:lnSpc>
          </a:pPr>
          <a:r>
            <a:rPr kumimoji="1" lang="ja-JP" altLang="en-US" sz="1300">
              <a:latin typeface="ＭＳ Ｐゴシック"/>
            </a:rPr>
            <a:t>・補助費等は、住民一人当たり１３６，３０２円となっており、類似団体平均と比較して一人当たりコストが２６，１９７円高い状況になっている。これは、ふるさと納税の返礼品の増加等によるものであり、前年度決算と比較すると１９．８％増となっている。</a:t>
          </a:r>
          <a:endParaRPr kumimoji="1" lang="en-US" altLang="ja-JP" sz="1300">
            <a:latin typeface="ＭＳ Ｐゴシック"/>
          </a:endParaRPr>
        </a:p>
        <a:p>
          <a:pPr>
            <a:lnSpc>
              <a:spcPts val="1500"/>
            </a:lnSpc>
          </a:pPr>
          <a:r>
            <a:rPr kumimoji="1" lang="ja-JP" altLang="en-US" sz="1300">
              <a:latin typeface="ＭＳ Ｐゴシック"/>
            </a:rPr>
            <a:t>・普通建設事業費は、住民一人当たり１３４，９６０円となっており、類似団体平均と比較すると１５，０７８円高い状況になっている。これは、光ファイバ網整備事業、診療所整備事業、消防団分団詰所の整備事業の増加等によるものであり、前年度決算と比較すると１９．１％増となっている。</a:t>
          </a:r>
          <a:endParaRPr kumimoji="1" lang="en-US" altLang="ja-JP" sz="1300">
            <a:latin typeface="ＭＳ Ｐゴシック"/>
          </a:endParaRPr>
        </a:p>
        <a:p>
          <a:pPr>
            <a:lnSpc>
              <a:spcPts val="1500"/>
            </a:lnSpc>
          </a:pPr>
          <a:r>
            <a:rPr kumimoji="1" lang="ja-JP" altLang="en-US" sz="1300">
              <a:latin typeface="ＭＳ Ｐゴシック"/>
            </a:rPr>
            <a:t>・積立金は、住民一人当たり１８７，２９３円となっており、類似団体平均と比較すると１３７，７３９円高い状況になっている。これは、財政調整基金、ふるさと応援基金に加え、平成２７年度に創設した西伊豆町振興基金の積立による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104775</xdr:rowOff>
    </xdr:from>
    <xdr:ext cx="8896666" cy="259045"/>
    <xdr:sp macro="" textlink="">
      <xdr:nvSpPr>
        <xdr:cNvPr id="29" name="テキスト ボックス 28"/>
        <xdr:cNvSpPr txBox="1"/>
      </xdr:nvSpPr>
      <xdr:spPr>
        <a:xfrm>
          <a:off x="697139" y="29350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7139" y="3272971"/>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7139" y="360135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2539"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102252</xdr:rowOff>
    </xdr:from>
    <xdr:ext cx="467179" cy="259045"/>
    <xdr:sp macro="" textlink="">
      <xdr:nvSpPr>
        <xdr:cNvPr id="42" name="テキスト ボックス 41"/>
        <xdr:cNvSpPr txBox="1"/>
      </xdr:nvSpPr>
      <xdr:spPr>
        <a:xfrm>
          <a:off x="294821" y="71779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83202</xdr:rowOff>
    </xdr:from>
    <xdr:ext cx="467179" cy="259045"/>
    <xdr:sp macro="" textlink="">
      <xdr:nvSpPr>
        <xdr:cNvPr id="44" name="テキスト ボックス 43"/>
        <xdr:cNvSpPr txBox="1"/>
      </xdr:nvSpPr>
      <xdr:spPr>
        <a:xfrm>
          <a:off x="294821" y="6805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403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6006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614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222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12590</xdr:rowOff>
    </xdr:from>
    <xdr:ext cx="469744" cy="259045"/>
    <xdr:sp macro="" textlink="">
      <xdr:nvSpPr>
        <xdr:cNvPr id="57" name="議会費最小値テキスト"/>
        <xdr:cNvSpPr txBox="1"/>
      </xdr:nvSpPr>
      <xdr:spPr>
        <a:xfrm>
          <a:off x="4657725" y="691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57725" y="52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127000</xdr:rowOff>
    </xdr:from>
    <xdr:to>
      <xdr:col>6</xdr:col>
      <xdr:colOff>511175</xdr:colOff>
      <xdr:row>38</xdr:row>
      <xdr:rowOff>9271</xdr:rowOff>
    </xdr:to>
    <xdr:cxnSp macro="">
      <xdr:nvCxnSpPr>
        <xdr:cNvPr id="61" name="直線コネクタ 60"/>
        <xdr:cNvCxnSpPr/>
      </xdr:nvCxnSpPr>
      <xdr:spPr>
        <a:xfrm>
          <a:off x="3797300" y="6470650"/>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103014</xdr:rowOff>
    </xdr:from>
    <xdr:ext cx="469744" cy="259045"/>
    <xdr:sp macro="" textlink="">
      <xdr:nvSpPr>
        <xdr:cNvPr id="62" name="議会費平均値テキスト"/>
        <xdr:cNvSpPr txBox="1"/>
      </xdr:nvSpPr>
      <xdr:spPr>
        <a:xfrm>
          <a:off x="4657725"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37</xdr:row>
      <xdr:rowOff>127000</xdr:rowOff>
    </xdr:from>
    <xdr:to>
      <xdr:col>5</xdr:col>
      <xdr:colOff>358775</xdr:colOff>
      <xdr:row>38</xdr:row>
      <xdr:rowOff>28321</xdr:rowOff>
    </xdr:to>
    <xdr:cxnSp macro="">
      <xdr:nvCxnSpPr>
        <xdr:cNvPr id="64" name="直線コネクタ 63"/>
        <xdr:cNvCxnSpPr/>
      </xdr:nvCxnSpPr>
      <xdr:spPr>
        <a:xfrm flipV="1">
          <a:off x="2908300" y="647065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39295" y="61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28321</xdr:rowOff>
    </xdr:from>
    <xdr:to>
      <xdr:col>4</xdr:col>
      <xdr:colOff>155575</xdr:colOff>
      <xdr:row>38</xdr:row>
      <xdr:rowOff>98298</xdr:rowOff>
    </xdr:to>
    <xdr:cxnSp macro="">
      <xdr:nvCxnSpPr>
        <xdr:cNvPr id="67" name="直線コネクタ 66"/>
        <xdr:cNvCxnSpPr/>
      </xdr:nvCxnSpPr>
      <xdr:spPr>
        <a:xfrm flipV="1">
          <a:off x="2019300" y="654342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61181" y="614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55372</xdr:rowOff>
    </xdr:from>
    <xdr:to>
      <xdr:col>2</xdr:col>
      <xdr:colOff>638175</xdr:colOff>
      <xdr:row>38</xdr:row>
      <xdr:rowOff>98298</xdr:rowOff>
    </xdr:to>
    <xdr:cxnSp macro="">
      <xdr:nvCxnSpPr>
        <xdr:cNvPr id="70" name="直線コネクタ 69"/>
        <xdr:cNvCxnSpPr/>
      </xdr:nvCxnSpPr>
      <xdr:spPr>
        <a:xfrm>
          <a:off x="1130300" y="6570472"/>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393777</xdr:colOff>
      <xdr:row>35</xdr:row>
      <xdr:rowOff>1813</xdr:rowOff>
    </xdr:from>
    <xdr:ext cx="469744" cy="259045"/>
    <xdr:sp macro="" textlink="">
      <xdr:nvSpPr>
        <xdr:cNvPr id="72" name="テキスト ボックス 71"/>
        <xdr:cNvSpPr txBox="1"/>
      </xdr:nvSpPr>
      <xdr:spPr>
        <a:xfrm>
          <a:off x="1768098" y="61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34</xdr:row>
      <xdr:rowOff>149242</xdr:rowOff>
    </xdr:from>
    <xdr:ext cx="469744" cy="259045"/>
    <xdr:sp macro="" textlink="">
      <xdr:nvSpPr>
        <xdr:cNvPr id="74" name="テキスト ボックス 73"/>
        <xdr:cNvSpPr txBox="1"/>
      </xdr:nvSpPr>
      <xdr:spPr>
        <a:xfrm>
          <a:off x="894066" y="61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129921</xdr:rowOff>
    </xdr:from>
    <xdr:to>
      <xdr:col>6</xdr:col>
      <xdr:colOff>561975</xdr:colOff>
      <xdr:row>38</xdr:row>
      <xdr:rowOff>60071</xdr:rowOff>
    </xdr:to>
    <xdr:sp macro="" textlink="">
      <xdr:nvSpPr>
        <xdr:cNvPr id="80" name="円/楕円 79"/>
        <xdr:cNvSpPr/>
      </xdr:nvSpPr>
      <xdr:spPr>
        <a:xfrm>
          <a:off x="4584700" y="64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37</xdr:row>
      <xdr:rowOff>108348</xdr:rowOff>
    </xdr:from>
    <xdr:ext cx="469744" cy="259045"/>
    <xdr:sp macro="" textlink="">
      <xdr:nvSpPr>
        <xdr:cNvPr id="81" name="議会費該当値テキスト"/>
        <xdr:cNvSpPr txBox="1"/>
      </xdr:nvSpPr>
      <xdr:spPr>
        <a:xfrm>
          <a:off x="4657725" y="665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76200</xdr:rowOff>
    </xdr:from>
    <xdr:to>
      <xdr:col>5</xdr:col>
      <xdr:colOff>409575</xdr:colOff>
      <xdr:row>38</xdr:row>
      <xdr:rowOff>6350</xdr:rowOff>
    </xdr:to>
    <xdr:sp macro="" textlink="">
      <xdr:nvSpPr>
        <xdr:cNvPr id="82" name="円/楕円 81"/>
        <xdr:cNvSpPr/>
      </xdr:nvSpPr>
      <xdr:spPr>
        <a:xfrm>
          <a:off x="3746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38</xdr:row>
      <xdr:rowOff>1559</xdr:rowOff>
    </xdr:from>
    <xdr:ext cx="469744" cy="259045"/>
    <xdr:sp macro="" textlink="">
      <xdr:nvSpPr>
        <xdr:cNvPr id="83" name="テキスト ボックス 82"/>
        <xdr:cNvSpPr txBox="1"/>
      </xdr:nvSpPr>
      <xdr:spPr>
        <a:xfrm>
          <a:off x="3539295" y="672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148971</xdr:rowOff>
    </xdr:from>
    <xdr:to>
      <xdr:col>4</xdr:col>
      <xdr:colOff>206375</xdr:colOff>
      <xdr:row>38</xdr:row>
      <xdr:rowOff>79121</xdr:rowOff>
    </xdr:to>
    <xdr:sp macro="" textlink="">
      <xdr:nvSpPr>
        <xdr:cNvPr id="84" name="円/楕円 83"/>
        <xdr:cNvSpPr/>
      </xdr:nvSpPr>
      <xdr:spPr>
        <a:xfrm>
          <a:off x="28575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38</xdr:row>
      <xdr:rowOff>70248</xdr:rowOff>
    </xdr:from>
    <xdr:ext cx="469744" cy="259045"/>
    <xdr:sp macro="" textlink="">
      <xdr:nvSpPr>
        <xdr:cNvPr id="85" name="テキスト ボックス 84"/>
        <xdr:cNvSpPr txBox="1"/>
      </xdr:nvSpPr>
      <xdr:spPr>
        <a:xfrm>
          <a:off x="2661181" y="679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47498</xdr:rowOff>
    </xdr:from>
    <xdr:to>
      <xdr:col>3</xdr:col>
      <xdr:colOff>3175</xdr:colOff>
      <xdr:row>38</xdr:row>
      <xdr:rowOff>149098</xdr:rowOff>
    </xdr:to>
    <xdr:sp macro="" textlink="">
      <xdr:nvSpPr>
        <xdr:cNvPr id="86" name="円/楕円 85"/>
        <xdr:cNvSpPr/>
      </xdr:nvSpPr>
      <xdr:spPr>
        <a:xfrm>
          <a:off x="19685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393777</xdr:colOff>
      <xdr:row>38</xdr:row>
      <xdr:rowOff>149750</xdr:rowOff>
    </xdr:from>
    <xdr:ext cx="469744" cy="259045"/>
    <xdr:sp macro="" textlink="">
      <xdr:nvSpPr>
        <xdr:cNvPr id="87" name="テキスト ボックス 86"/>
        <xdr:cNvSpPr txBox="1"/>
      </xdr:nvSpPr>
      <xdr:spPr>
        <a:xfrm>
          <a:off x="1768098" y="687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4572</xdr:rowOff>
    </xdr:from>
    <xdr:to>
      <xdr:col>1</xdr:col>
      <xdr:colOff>485775</xdr:colOff>
      <xdr:row>38</xdr:row>
      <xdr:rowOff>106172</xdr:rowOff>
    </xdr:to>
    <xdr:sp macro="" textlink="">
      <xdr:nvSpPr>
        <xdr:cNvPr id="88" name="円/楕円 87"/>
        <xdr:cNvSpPr/>
      </xdr:nvSpPr>
      <xdr:spPr>
        <a:xfrm>
          <a:off x="1079500" y="65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38</xdr:row>
      <xdr:rowOff>97299</xdr:rowOff>
    </xdr:from>
    <xdr:ext cx="469744" cy="259045"/>
    <xdr:sp macro="" textlink="">
      <xdr:nvSpPr>
        <xdr:cNvPr id="89" name="テキスト ボックス 88"/>
        <xdr:cNvSpPr txBox="1"/>
      </xdr:nvSpPr>
      <xdr:spPr>
        <a:xfrm>
          <a:off x="894066" y="681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2539"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3878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153959</xdr:rowOff>
    </xdr:from>
    <xdr:ext cx="595419" cy="259045"/>
    <xdr:sp macro="" textlink="">
      <xdr:nvSpPr>
        <xdr:cNvPr id="103" name="テキスト ボックス 102"/>
        <xdr:cNvSpPr txBox="1"/>
      </xdr:nvSpPr>
      <xdr:spPr>
        <a:xfrm>
          <a:off x="166581" y="100599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71297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3809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12445</xdr:rowOff>
    </xdr:from>
    <xdr:ext cx="595419" cy="259045"/>
    <xdr:sp macro="" textlink="">
      <xdr:nvSpPr>
        <xdr:cNvPr id="109" name="テキスト ボックス 108"/>
        <xdr:cNvSpPr txBox="1"/>
      </xdr:nvSpPr>
      <xdr:spPr>
        <a:xfrm>
          <a:off x="166581" y="90339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85953</xdr:colOff>
      <xdr:row>49</xdr:row>
      <xdr:rowOff>38299</xdr:rowOff>
    </xdr:from>
    <xdr:ext cx="685573" cy="259045"/>
    <xdr:sp macro="" textlink="">
      <xdr:nvSpPr>
        <xdr:cNvPr id="111" name="テキスト ボックス 110"/>
        <xdr:cNvSpPr txBox="1"/>
      </xdr:nvSpPr>
      <xdr:spPr>
        <a:xfrm>
          <a:off x="85953" y="8706049"/>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85953</xdr:colOff>
      <xdr:row>47</xdr:row>
      <xdr:rowOff>54627</xdr:rowOff>
    </xdr:from>
    <xdr:ext cx="685573" cy="259045"/>
    <xdr:sp macro="" textlink="">
      <xdr:nvSpPr>
        <xdr:cNvPr id="113" name="テキスト ボックス 112"/>
        <xdr:cNvSpPr txBox="1"/>
      </xdr:nvSpPr>
      <xdr:spPr>
        <a:xfrm>
          <a:off x="85953" y="8368591"/>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57725" y="104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57725" y="874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105587</xdr:rowOff>
    </xdr:from>
    <xdr:to>
      <xdr:col>6</xdr:col>
      <xdr:colOff>511175</xdr:colOff>
      <xdr:row>56</xdr:row>
      <xdr:rowOff>84802</xdr:rowOff>
    </xdr:to>
    <xdr:cxnSp macro="">
      <xdr:nvCxnSpPr>
        <xdr:cNvPr id="120" name="直線コネクタ 119"/>
        <xdr:cNvCxnSpPr/>
      </xdr:nvCxnSpPr>
      <xdr:spPr>
        <a:xfrm>
          <a:off x="3797300" y="9535337"/>
          <a:ext cx="838200" cy="1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57725" y="101731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55</xdr:row>
      <xdr:rowOff>105587</xdr:rowOff>
    </xdr:from>
    <xdr:to>
      <xdr:col>5</xdr:col>
      <xdr:colOff>358775</xdr:colOff>
      <xdr:row>57</xdr:row>
      <xdr:rowOff>156620</xdr:rowOff>
    </xdr:to>
    <xdr:cxnSp macro="">
      <xdr:nvCxnSpPr>
        <xdr:cNvPr id="123" name="直線コネクタ 122"/>
        <xdr:cNvCxnSpPr/>
      </xdr:nvCxnSpPr>
      <xdr:spPr>
        <a:xfrm flipV="1">
          <a:off x="2908300" y="9535337"/>
          <a:ext cx="889000" cy="39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58</xdr:row>
      <xdr:rowOff>86698</xdr:rowOff>
    </xdr:from>
    <xdr:ext cx="599010" cy="259045"/>
    <xdr:sp macro="" textlink="">
      <xdr:nvSpPr>
        <xdr:cNvPr id="125" name="テキスト ボックス 124"/>
        <xdr:cNvSpPr txBox="1"/>
      </xdr:nvSpPr>
      <xdr:spPr>
        <a:xfrm>
          <a:off x="3474662" y="1034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156620</xdr:rowOff>
    </xdr:from>
    <xdr:to>
      <xdr:col>4</xdr:col>
      <xdr:colOff>155575</xdr:colOff>
      <xdr:row>58</xdr:row>
      <xdr:rowOff>16221</xdr:rowOff>
    </xdr:to>
    <xdr:cxnSp macro="">
      <xdr:nvCxnSpPr>
        <xdr:cNvPr id="126" name="直線コネクタ 125"/>
        <xdr:cNvCxnSpPr/>
      </xdr:nvCxnSpPr>
      <xdr:spPr>
        <a:xfrm flipV="1">
          <a:off x="2019300" y="992927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596548" y="99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16221</xdr:rowOff>
    </xdr:from>
    <xdr:to>
      <xdr:col>2</xdr:col>
      <xdr:colOff>638175</xdr:colOff>
      <xdr:row>58</xdr:row>
      <xdr:rowOff>110392</xdr:rowOff>
    </xdr:to>
    <xdr:cxnSp macro="">
      <xdr:nvCxnSpPr>
        <xdr:cNvPr id="129" name="直線コネクタ 128"/>
        <xdr:cNvCxnSpPr/>
      </xdr:nvCxnSpPr>
      <xdr:spPr>
        <a:xfrm flipV="1">
          <a:off x="1130300" y="9960321"/>
          <a:ext cx="889000" cy="9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2990" y="1036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29433" y="1004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34002</xdr:rowOff>
    </xdr:from>
    <xdr:to>
      <xdr:col>6</xdr:col>
      <xdr:colOff>561975</xdr:colOff>
      <xdr:row>56</xdr:row>
      <xdr:rowOff>135602</xdr:rowOff>
    </xdr:to>
    <xdr:sp macro="" textlink="">
      <xdr:nvSpPr>
        <xdr:cNvPr id="139" name="円/楕円 138"/>
        <xdr:cNvSpPr/>
      </xdr:nvSpPr>
      <xdr:spPr>
        <a:xfrm>
          <a:off x="4584700" y="96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55</xdr:row>
      <xdr:rowOff>56879</xdr:rowOff>
    </xdr:from>
    <xdr:ext cx="599010" cy="259045"/>
    <xdr:sp macro="" textlink="">
      <xdr:nvSpPr>
        <xdr:cNvPr id="140" name="総務費該当値テキスト"/>
        <xdr:cNvSpPr txBox="1"/>
      </xdr:nvSpPr>
      <xdr:spPr>
        <a:xfrm>
          <a:off x="4657725" y="978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54787</xdr:rowOff>
    </xdr:from>
    <xdr:to>
      <xdr:col>5</xdr:col>
      <xdr:colOff>409575</xdr:colOff>
      <xdr:row>55</xdr:row>
      <xdr:rowOff>156387</xdr:rowOff>
    </xdr:to>
    <xdr:sp macro="" textlink="">
      <xdr:nvSpPr>
        <xdr:cNvPr id="141" name="円/楕円 140"/>
        <xdr:cNvSpPr/>
      </xdr:nvSpPr>
      <xdr:spPr>
        <a:xfrm>
          <a:off x="3746500" y="94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54</xdr:row>
      <xdr:rowOff>1464</xdr:rowOff>
    </xdr:from>
    <xdr:ext cx="599010" cy="259045"/>
    <xdr:sp macro="" textlink="">
      <xdr:nvSpPr>
        <xdr:cNvPr id="142" name="テキスト ボックス 141"/>
        <xdr:cNvSpPr txBox="1"/>
      </xdr:nvSpPr>
      <xdr:spPr>
        <a:xfrm>
          <a:off x="3474662" y="955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105820</xdr:rowOff>
    </xdr:from>
    <xdr:to>
      <xdr:col>4</xdr:col>
      <xdr:colOff>206375</xdr:colOff>
      <xdr:row>58</xdr:row>
      <xdr:rowOff>35970</xdr:rowOff>
    </xdr:to>
    <xdr:sp macro="" textlink="">
      <xdr:nvSpPr>
        <xdr:cNvPr id="143" name="円/楕円 142"/>
        <xdr:cNvSpPr/>
      </xdr:nvSpPr>
      <xdr:spPr>
        <a:xfrm>
          <a:off x="2857500" y="98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58</xdr:row>
      <xdr:rowOff>27097</xdr:rowOff>
    </xdr:from>
    <xdr:ext cx="599010" cy="259045"/>
    <xdr:sp macro="" textlink="">
      <xdr:nvSpPr>
        <xdr:cNvPr id="144" name="テキスト ボックス 143"/>
        <xdr:cNvSpPr txBox="1"/>
      </xdr:nvSpPr>
      <xdr:spPr>
        <a:xfrm>
          <a:off x="2596548" y="1028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136871</xdr:rowOff>
    </xdr:from>
    <xdr:to>
      <xdr:col>3</xdr:col>
      <xdr:colOff>3175</xdr:colOff>
      <xdr:row>58</xdr:row>
      <xdr:rowOff>67021</xdr:rowOff>
    </xdr:to>
    <xdr:sp macro="" textlink="">
      <xdr:nvSpPr>
        <xdr:cNvPr id="145" name="円/楕円 144"/>
        <xdr:cNvSpPr/>
      </xdr:nvSpPr>
      <xdr:spPr>
        <a:xfrm>
          <a:off x="1968500" y="99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56</xdr:row>
      <xdr:rowOff>83548</xdr:rowOff>
    </xdr:from>
    <xdr:ext cx="599010" cy="259045"/>
    <xdr:sp macro="" textlink="">
      <xdr:nvSpPr>
        <xdr:cNvPr id="146" name="テキスト ボックス 145"/>
        <xdr:cNvSpPr txBox="1"/>
      </xdr:nvSpPr>
      <xdr:spPr>
        <a:xfrm>
          <a:off x="1712990" y="998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59592</xdr:rowOff>
    </xdr:from>
    <xdr:to>
      <xdr:col>1</xdr:col>
      <xdr:colOff>485775</xdr:colOff>
      <xdr:row>58</xdr:row>
      <xdr:rowOff>161192</xdr:rowOff>
    </xdr:to>
    <xdr:sp macro="" textlink="">
      <xdr:nvSpPr>
        <xdr:cNvPr id="147" name="円/楕円 146"/>
        <xdr:cNvSpPr/>
      </xdr:nvSpPr>
      <xdr:spPr>
        <a:xfrm>
          <a:off x="1079500" y="100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58</xdr:row>
      <xdr:rowOff>152319</xdr:rowOff>
    </xdr:from>
    <xdr:ext cx="534377" cy="259045"/>
    <xdr:sp macro="" textlink="">
      <xdr:nvSpPr>
        <xdr:cNvPr id="148" name="テキスト ボックス 147"/>
        <xdr:cNvSpPr txBox="1"/>
      </xdr:nvSpPr>
      <xdr:spPr>
        <a:xfrm>
          <a:off x="871275" y="104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2539"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102252</xdr:rowOff>
    </xdr:from>
    <xdr:ext cx="531299" cy="259045"/>
    <xdr:sp macro="" textlink="">
      <xdr:nvSpPr>
        <xdr:cNvPr id="159" name="テキスト ボックス 158"/>
        <xdr:cNvSpPr txBox="1"/>
      </xdr:nvSpPr>
      <xdr:spPr>
        <a:xfrm>
          <a:off x="230701" y="142536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9257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153959</xdr:rowOff>
    </xdr:from>
    <xdr:ext cx="595419" cy="259045"/>
    <xdr:sp macro="" textlink="">
      <xdr:nvSpPr>
        <xdr:cNvPr id="163" name="テキスト ボックス 162"/>
        <xdr:cNvSpPr txBox="1"/>
      </xdr:nvSpPr>
      <xdr:spPr>
        <a:xfrm>
          <a:off x="166581" y="135978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325083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9188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12445</xdr:rowOff>
    </xdr:from>
    <xdr:ext cx="595419" cy="259045"/>
    <xdr:sp macro="" textlink="">
      <xdr:nvSpPr>
        <xdr:cNvPr id="169" name="テキスト ボックス 168"/>
        <xdr:cNvSpPr txBox="1"/>
      </xdr:nvSpPr>
      <xdr:spPr>
        <a:xfrm>
          <a:off x="166581" y="125718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22439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57725" y="1383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57725" y="1224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1919</xdr:rowOff>
    </xdr:from>
    <xdr:to>
      <xdr:col>6</xdr:col>
      <xdr:colOff>511175</xdr:colOff>
      <xdr:row>77</xdr:row>
      <xdr:rowOff>109514</xdr:rowOff>
    </xdr:to>
    <xdr:cxnSp macro="">
      <xdr:nvCxnSpPr>
        <xdr:cNvPr id="180" name="直線コネクタ 179"/>
        <xdr:cNvCxnSpPr/>
      </xdr:nvCxnSpPr>
      <xdr:spPr>
        <a:xfrm flipV="1">
          <a:off x="3797300" y="13032119"/>
          <a:ext cx="8382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57725" y="13046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93839</xdr:rowOff>
    </xdr:from>
    <xdr:to>
      <xdr:col>5</xdr:col>
      <xdr:colOff>358775</xdr:colOff>
      <xdr:row>77</xdr:row>
      <xdr:rowOff>109514</xdr:rowOff>
    </xdr:to>
    <xdr:cxnSp macro="">
      <xdr:nvCxnSpPr>
        <xdr:cNvPr id="183" name="直線コネクタ 182"/>
        <xdr:cNvCxnSpPr/>
      </xdr:nvCxnSpPr>
      <xdr:spPr>
        <a:xfrm>
          <a:off x="2908300" y="1329548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74662" y="1307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93839</xdr:rowOff>
    </xdr:from>
    <xdr:to>
      <xdr:col>4</xdr:col>
      <xdr:colOff>155575</xdr:colOff>
      <xdr:row>78</xdr:row>
      <xdr:rowOff>23451</xdr:rowOff>
    </xdr:to>
    <xdr:cxnSp macro="">
      <xdr:nvCxnSpPr>
        <xdr:cNvPr id="186" name="直線コネクタ 185"/>
        <xdr:cNvCxnSpPr/>
      </xdr:nvCxnSpPr>
      <xdr:spPr>
        <a:xfrm flipV="1">
          <a:off x="2019300" y="13295489"/>
          <a:ext cx="889000" cy="10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596548" y="1309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3270</xdr:rowOff>
    </xdr:from>
    <xdr:to>
      <xdr:col>2</xdr:col>
      <xdr:colOff>638175</xdr:colOff>
      <xdr:row>78</xdr:row>
      <xdr:rowOff>23451</xdr:rowOff>
    </xdr:to>
    <xdr:cxnSp macro="">
      <xdr:nvCxnSpPr>
        <xdr:cNvPr id="189" name="直線コネクタ 188"/>
        <xdr:cNvCxnSpPr/>
      </xdr:nvCxnSpPr>
      <xdr:spPr>
        <a:xfrm>
          <a:off x="1130300" y="1337637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2990" y="1324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74</xdr:row>
      <xdr:rowOff>57914</xdr:rowOff>
    </xdr:from>
    <xdr:ext cx="599010" cy="259045"/>
    <xdr:sp macro="" textlink="">
      <xdr:nvSpPr>
        <xdr:cNvPr id="193" name="テキスト ボックス 192"/>
        <xdr:cNvSpPr txBox="1"/>
      </xdr:nvSpPr>
      <xdr:spPr>
        <a:xfrm>
          <a:off x="829433" y="1314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122569</xdr:rowOff>
    </xdr:from>
    <xdr:to>
      <xdr:col>6</xdr:col>
      <xdr:colOff>561975</xdr:colOff>
      <xdr:row>76</xdr:row>
      <xdr:rowOff>52719</xdr:rowOff>
    </xdr:to>
    <xdr:sp macro="" textlink="">
      <xdr:nvSpPr>
        <xdr:cNvPr id="199" name="円/楕円 198"/>
        <xdr:cNvSpPr/>
      </xdr:nvSpPr>
      <xdr:spPr>
        <a:xfrm>
          <a:off x="4584700" y="12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75</xdr:row>
      <xdr:rowOff>100996</xdr:rowOff>
    </xdr:from>
    <xdr:ext cx="599010" cy="259045"/>
    <xdr:sp macro="" textlink="">
      <xdr:nvSpPr>
        <xdr:cNvPr id="200" name="民生費該当値テキスト"/>
        <xdr:cNvSpPr txBox="1"/>
      </xdr:nvSpPr>
      <xdr:spPr>
        <a:xfrm>
          <a:off x="4657725" y="1336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58714</xdr:rowOff>
    </xdr:from>
    <xdr:to>
      <xdr:col>5</xdr:col>
      <xdr:colOff>409575</xdr:colOff>
      <xdr:row>77</xdr:row>
      <xdr:rowOff>160314</xdr:rowOff>
    </xdr:to>
    <xdr:sp macro="" textlink="">
      <xdr:nvSpPr>
        <xdr:cNvPr id="201" name="円/楕円 200"/>
        <xdr:cNvSpPr/>
      </xdr:nvSpPr>
      <xdr:spPr>
        <a:xfrm>
          <a:off x="3746500" y="132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77</xdr:row>
      <xdr:rowOff>151441</xdr:rowOff>
    </xdr:from>
    <xdr:ext cx="599010" cy="259045"/>
    <xdr:sp macro="" textlink="">
      <xdr:nvSpPr>
        <xdr:cNvPr id="202" name="テキスト ボックス 201"/>
        <xdr:cNvSpPr txBox="1"/>
      </xdr:nvSpPr>
      <xdr:spPr>
        <a:xfrm>
          <a:off x="3474662" y="1377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43039</xdr:rowOff>
    </xdr:from>
    <xdr:to>
      <xdr:col>4</xdr:col>
      <xdr:colOff>206375</xdr:colOff>
      <xdr:row>77</xdr:row>
      <xdr:rowOff>144639</xdr:rowOff>
    </xdr:to>
    <xdr:sp macro="" textlink="">
      <xdr:nvSpPr>
        <xdr:cNvPr id="203" name="円/楕円 202"/>
        <xdr:cNvSpPr/>
      </xdr:nvSpPr>
      <xdr:spPr>
        <a:xfrm>
          <a:off x="2857500" y="132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77</xdr:row>
      <xdr:rowOff>135766</xdr:rowOff>
    </xdr:from>
    <xdr:ext cx="599010" cy="259045"/>
    <xdr:sp macro="" textlink="">
      <xdr:nvSpPr>
        <xdr:cNvPr id="204" name="テキスト ボックス 203"/>
        <xdr:cNvSpPr txBox="1"/>
      </xdr:nvSpPr>
      <xdr:spPr>
        <a:xfrm>
          <a:off x="2596548" y="137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144101</xdr:rowOff>
    </xdr:from>
    <xdr:to>
      <xdr:col>3</xdr:col>
      <xdr:colOff>3175</xdr:colOff>
      <xdr:row>78</xdr:row>
      <xdr:rowOff>74251</xdr:rowOff>
    </xdr:to>
    <xdr:sp macro="" textlink="">
      <xdr:nvSpPr>
        <xdr:cNvPr id="205" name="円/楕円 204"/>
        <xdr:cNvSpPr/>
      </xdr:nvSpPr>
      <xdr:spPr>
        <a:xfrm>
          <a:off x="1968500" y="133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78</xdr:row>
      <xdr:rowOff>65378</xdr:rowOff>
    </xdr:from>
    <xdr:ext cx="599010" cy="259045"/>
    <xdr:sp macro="" textlink="">
      <xdr:nvSpPr>
        <xdr:cNvPr id="206" name="テキスト ボックス 205"/>
        <xdr:cNvSpPr txBox="1"/>
      </xdr:nvSpPr>
      <xdr:spPr>
        <a:xfrm>
          <a:off x="1712990" y="1386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123920</xdr:rowOff>
    </xdr:from>
    <xdr:to>
      <xdr:col>1</xdr:col>
      <xdr:colOff>485775</xdr:colOff>
      <xdr:row>78</xdr:row>
      <xdr:rowOff>54070</xdr:rowOff>
    </xdr:to>
    <xdr:sp macro="" textlink="">
      <xdr:nvSpPr>
        <xdr:cNvPr id="207" name="円/楕円 206"/>
        <xdr:cNvSpPr/>
      </xdr:nvSpPr>
      <xdr:spPr>
        <a:xfrm>
          <a:off x="1079500" y="133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78</xdr:row>
      <xdr:rowOff>54722</xdr:rowOff>
    </xdr:from>
    <xdr:ext cx="599010" cy="259045"/>
    <xdr:sp macro="" textlink="">
      <xdr:nvSpPr>
        <xdr:cNvPr id="208" name="テキスト ボックス 207"/>
        <xdr:cNvSpPr txBox="1"/>
      </xdr:nvSpPr>
      <xdr:spPr>
        <a:xfrm>
          <a:off x="829433" y="1385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2539"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1559</xdr:rowOff>
    </xdr:from>
    <xdr:ext cx="248786" cy="259045"/>
    <xdr:sp macro="" textlink="">
      <xdr:nvSpPr>
        <xdr:cNvPr id="220" name="テキスト ボックス 219"/>
        <xdr:cNvSpPr txBox="1"/>
      </xdr:nvSpPr>
      <xdr:spPr>
        <a:xfrm>
          <a:off x="513214" y="173370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859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102252</xdr:rowOff>
    </xdr:from>
    <xdr:ext cx="595419" cy="259045"/>
    <xdr:sp macro="" textlink="">
      <xdr:nvSpPr>
        <xdr:cNvPr id="224" name="テキスト ボックス 223"/>
        <xdr:cNvSpPr txBox="1"/>
      </xdr:nvSpPr>
      <xdr:spPr>
        <a:xfrm>
          <a:off x="166581" y="163763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9123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57725" y="1736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57725" y="1570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124575</xdr:rowOff>
    </xdr:from>
    <xdr:to>
      <xdr:col>6</xdr:col>
      <xdr:colOff>511175</xdr:colOff>
      <xdr:row>97</xdr:row>
      <xdr:rowOff>45920</xdr:rowOff>
    </xdr:to>
    <xdr:cxnSp macro="">
      <xdr:nvCxnSpPr>
        <xdr:cNvPr id="235" name="直線コネクタ 234"/>
        <xdr:cNvCxnSpPr/>
      </xdr:nvCxnSpPr>
      <xdr:spPr>
        <a:xfrm flipV="1">
          <a:off x="3797300" y="16583775"/>
          <a:ext cx="838200" cy="9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57725" y="1703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150809</xdr:rowOff>
    </xdr:from>
    <xdr:to>
      <xdr:col>5</xdr:col>
      <xdr:colOff>358775</xdr:colOff>
      <xdr:row>97</xdr:row>
      <xdr:rowOff>45920</xdr:rowOff>
    </xdr:to>
    <xdr:cxnSp macro="">
      <xdr:nvCxnSpPr>
        <xdr:cNvPr id="238" name="直線コネクタ 237"/>
        <xdr:cNvCxnSpPr/>
      </xdr:nvCxnSpPr>
      <xdr:spPr>
        <a:xfrm>
          <a:off x="2908300" y="16610009"/>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06979" y="1685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150809</xdr:rowOff>
    </xdr:from>
    <xdr:to>
      <xdr:col>4</xdr:col>
      <xdr:colOff>155575</xdr:colOff>
      <xdr:row>97</xdr:row>
      <xdr:rowOff>50592</xdr:rowOff>
    </xdr:to>
    <xdr:cxnSp macro="">
      <xdr:nvCxnSpPr>
        <xdr:cNvPr id="241" name="直線コネクタ 240"/>
        <xdr:cNvCxnSpPr/>
      </xdr:nvCxnSpPr>
      <xdr:spPr>
        <a:xfrm flipV="1">
          <a:off x="2019300" y="16610009"/>
          <a:ext cx="889000" cy="7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28865" y="171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35505</xdr:rowOff>
    </xdr:from>
    <xdr:to>
      <xdr:col>2</xdr:col>
      <xdr:colOff>638175</xdr:colOff>
      <xdr:row>97</xdr:row>
      <xdr:rowOff>50592</xdr:rowOff>
    </xdr:to>
    <xdr:cxnSp macro="">
      <xdr:nvCxnSpPr>
        <xdr:cNvPr id="244" name="直線コネクタ 243"/>
        <xdr:cNvCxnSpPr/>
      </xdr:nvCxnSpPr>
      <xdr:spPr>
        <a:xfrm>
          <a:off x="1130300" y="1666615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87174</xdr:rowOff>
    </xdr:from>
    <xdr:ext cx="534377" cy="259045"/>
    <xdr:sp macro="" textlink="">
      <xdr:nvSpPr>
        <xdr:cNvPr id="246" name="テキスト ボックス 245"/>
        <xdr:cNvSpPr txBox="1"/>
      </xdr:nvSpPr>
      <xdr:spPr>
        <a:xfrm>
          <a:off x="1745307" y="168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95</xdr:row>
      <xdr:rowOff>102795</xdr:rowOff>
    </xdr:from>
    <xdr:ext cx="534377" cy="259045"/>
    <xdr:sp macro="" textlink="">
      <xdr:nvSpPr>
        <xdr:cNvPr id="248" name="テキスト ボックス 247"/>
        <xdr:cNvSpPr txBox="1"/>
      </xdr:nvSpPr>
      <xdr:spPr>
        <a:xfrm>
          <a:off x="871275" y="1690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73775</xdr:rowOff>
    </xdr:from>
    <xdr:to>
      <xdr:col>6</xdr:col>
      <xdr:colOff>561975</xdr:colOff>
      <xdr:row>97</xdr:row>
      <xdr:rowOff>3925</xdr:rowOff>
    </xdr:to>
    <xdr:sp macro="" textlink="">
      <xdr:nvSpPr>
        <xdr:cNvPr id="254" name="円/楕円 253"/>
        <xdr:cNvSpPr/>
      </xdr:nvSpPr>
      <xdr:spPr>
        <a:xfrm>
          <a:off x="4584700" y="165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95</xdr:row>
      <xdr:rowOff>96652</xdr:rowOff>
    </xdr:from>
    <xdr:ext cx="534377" cy="259045"/>
    <xdr:sp macro="" textlink="">
      <xdr:nvSpPr>
        <xdr:cNvPr id="255" name="衛生費該当値テキスト"/>
        <xdr:cNvSpPr txBox="1"/>
      </xdr:nvSpPr>
      <xdr:spPr>
        <a:xfrm>
          <a:off x="4657725" y="169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166570</xdr:rowOff>
    </xdr:from>
    <xdr:to>
      <xdr:col>5</xdr:col>
      <xdr:colOff>409575</xdr:colOff>
      <xdr:row>97</xdr:row>
      <xdr:rowOff>96720</xdr:rowOff>
    </xdr:to>
    <xdr:sp macro="" textlink="">
      <xdr:nvSpPr>
        <xdr:cNvPr id="256" name="円/楕円 255"/>
        <xdr:cNvSpPr/>
      </xdr:nvSpPr>
      <xdr:spPr>
        <a:xfrm>
          <a:off x="3746500" y="166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87847</xdr:rowOff>
    </xdr:from>
    <xdr:ext cx="534377" cy="259045"/>
    <xdr:sp macro="" textlink="">
      <xdr:nvSpPr>
        <xdr:cNvPr id="257" name="テキスト ボックス 256"/>
        <xdr:cNvSpPr txBox="1"/>
      </xdr:nvSpPr>
      <xdr:spPr>
        <a:xfrm>
          <a:off x="3506979" y="1724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100009</xdr:rowOff>
    </xdr:from>
    <xdr:to>
      <xdr:col>4</xdr:col>
      <xdr:colOff>206375</xdr:colOff>
      <xdr:row>97</xdr:row>
      <xdr:rowOff>30159</xdr:rowOff>
    </xdr:to>
    <xdr:sp macro="" textlink="">
      <xdr:nvSpPr>
        <xdr:cNvPr id="258" name="円/楕円 257"/>
        <xdr:cNvSpPr/>
      </xdr:nvSpPr>
      <xdr:spPr>
        <a:xfrm>
          <a:off x="28575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56211</xdr:rowOff>
    </xdr:from>
    <xdr:ext cx="534377" cy="259045"/>
    <xdr:sp macro="" textlink="">
      <xdr:nvSpPr>
        <xdr:cNvPr id="259" name="テキスト ボックス 258"/>
        <xdr:cNvSpPr txBox="1"/>
      </xdr:nvSpPr>
      <xdr:spPr>
        <a:xfrm>
          <a:off x="2628865" y="168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171242</xdr:rowOff>
    </xdr:from>
    <xdr:to>
      <xdr:col>3</xdr:col>
      <xdr:colOff>3175</xdr:colOff>
      <xdr:row>97</xdr:row>
      <xdr:rowOff>101392</xdr:rowOff>
    </xdr:to>
    <xdr:sp macro="" textlink="">
      <xdr:nvSpPr>
        <xdr:cNvPr id="260" name="円/楕円 259"/>
        <xdr:cNvSpPr/>
      </xdr:nvSpPr>
      <xdr:spPr>
        <a:xfrm>
          <a:off x="1968500" y="166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92519</xdr:rowOff>
    </xdr:from>
    <xdr:ext cx="534377" cy="259045"/>
    <xdr:sp macro="" textlink="">
      <xdr:nvSpPr>
        <xdr:cNvPr id="261" name="テキスト ボックス 260"/>
        <xdr:cNvSpPr txBox="1"/>
      </xdr:nvSpPr>
      <xdr:spPr>
        <a:xfrm>
          <a:off x="1745307" y="1725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156155</xdr:rowOff>
    </xdr:from>
    <xdr:to>
      <xdr:col>1</xdr:col>
      <xdr:colOff>485775</xdr:colOff>
      <xdr:row>97</xdr:row>
      <xdr:rowOff>86305</xdr:rowOff>
    </xdr:to>
    <xdr:sp macro="" textlink="">
      <xdr:nvSpPr>
        <xdr:cNvPr id="262" name="円/楕円 261"/>
        <xdr:cNvSpPr/>
      </xdr:nvSpPr>
      <xdr:spPr>
        <a:xfrm>
          <a:off x="1079500" y="166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97</xdr:row>
      <xdr:rowOff>86957</xdr:rowOff>
    </xdr:from>
    <xdr:ext cx="534377" cy="259045"/>
    <xdr:sp macro="" textlink="">
      <xdr:nvSpPr>
        <xdr:cNvPr id="263" name="テキスト ボックス 262"/>
        <xdr:cNvSpPr txBox="1"/>
      </xdr:nvSpPr>
      <xdr:spPr>
        <a:xfrm>
          <a:off x="871275" y="172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20996"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38</xdr:row>
      <xdr:rowOff>83202</xdr:rowOff>
    </xdr:from>
    <xdr:ext cx="248786" cy="259045"/>
    <xdr:sp macro="" textlink="">
      <xdr:nvSpPr>
        <xdr:cNvPr id="275" name="テキスト ボックス 274"/>
        <xdr:cNvSpPr txBox="1"/>
      </xdr:nvSpPr>
      <xdr:spPr>
        <a:xfrm>
          <a:off x="6319835"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80" cy="259045"/>
    <xdr:sp macro="" textlink="">
      <xdr:nvSpPr>
        <xdr:cNvPr id="277" name="テキスト ボックス 276"/>
        <xdr:cNvSpPr txBox="1"/>
      </xdr:nvSpPr>
      <xdr:spPr>
        <a:xfrm>
          <a:off x="6097360" y="6403720"/>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300" cy="259045"/>
    <xdr:sp macro="" textlink="">
      <xdr:nvSpPr>
        <xdr:cNvPr id="279" name="テキスト ボックス 278"/>
        <xdr:cNvSpPr txBox="1"/>
      </xdr:nvSpPr>
      <xdr:spPr>
        <a:xfrm>
          <a:off x="6033240" y="60063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300" cy="259045"/>
    <xdr:sp macro="" textlink="">
      <xdr:nvSpPr>
        <xdr:cNvPr id="281" name="テキスト ボックス 280"/>
        <xdr:cNvSpPr txBox="1"/>
      </xdr:nvSpPr>
      <xdr:spPr>
        <a:xfrm>
          <a:off x="6033240" y="561450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300" cy="259045"/>
    <xdr:sp macro="" textlink="">
      <xdr:nvSpPr>
        <xdr:cNvPr id="283" name="テキスト ボックス 282"/>
        <xdr:cNvSpPr txBox="1"/>
      </xdr:nvSpPr>
      <xdr:spPr>
        <a:xfrm>
          <a:off x="6033240" y="52226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300" cy="259045"/>
    <xdr:sp macro="" textlink="">
      <xdr:nvSpPr>
        <xdr:cNvPr id="285" name="テキスト ボックス 284"/>
        <xdr:cNvSpPr txBox="1"/>
      </xdr:nvSpPr>
      <xdr:spPr>
        <a:xfrm>
          <a:off x="6033240" y="48307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57802</xdr:rowOff>
    </xdr:from>
    <xdr:ext cx="249299" cy="259045"/>
    <xdr:sp macro="" textlink="">
      <xdr:nvSpPr>
        <xdr:cNvPr id="288" name="労働費最小値テキスト"/>
        <xdr:cNvSpPr txBox="1"/>
      </xdr:nvSpPr>
      <xdr:spPr>
        <a:xfrm>
          <a:off x="10450739" y="6956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60621</xdr:rowOff>
    </xdr:from>
    <xdr:ext cx="534377" cy="259045"/>
    <xdr:sp macro="" textlink="">
      <xdr:nvSpPr>
        <xdr:cNvPr id="290" name="労働費最大値テキスト"/>
        <xdr:cNvSpPr txBox="1"/>
      </xdr:nvSpPr>
      <xdr:spPr>
        <a:xfrm>
          <a:off x="10450739" y="53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450739" y="663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337752" y="654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29210</xdr:rowOff>
    </xdr:from>
    <xdr:to>
      <xdr:col>12</xdr:col>
      <xdr:colOff>511175</xdr:colOff>
      <xdr:row>39</xdr:row>
      <xdr:rowOff>44450</xdr:rowOff>
    </xdr:to>
    <xdr:cxnSp macro="">
      <xdr:nvCxnSpPr>
        <xdr:cNvPr id="298" name="直線コネクタ 297"/>
        <xdr:cNvCxnSpPr/>
      </xdr:nvCxnSpPr>
      <xdr:spPr>
        <a:xfrm>
          <a:off x="7861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454195" y="645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147168</xdr:rowOff>
    </xdr:from>
    <xdr:to>
      <xdr:col>11</xdr:col>
      <xdr:colOff>307975</xdr:colOff>
      <xdr:row>39</xdr:row>
      <xdr:rowOff>29210</xdr:rowOff>
    </xdr:to>
    <xdr:cxnSp macro="">
      <xdr:nvCxnSpPr>
        <xdr:cNvPr id="301" name="直線コネクタ 300"/>
        <xdr:cNvCxnSpPr/>
      </xdr:nvCxnSpPr>
      <xdr:spPr>
        <a:xfrm>
          <a:off x="6972300" y="666226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82627</xdr:colOff>
      <xdr:row>36</xdr:row>
      <xdr:rowOff>58666</xdr:rowOff>
    </xdr:from>
    <xdr:ext cx="469744" cy="259045"/>
    <xdr:sp macro="" textlink="">
      <xdr:nvSpPr>
        <xdr:cNvPr id="303" name="テキスト ボックス 302"/>
        <xdr:cNvSpPr txBox="1"/>
      </xdr:nvSpPr>
      <xdr:spPr>
        <a:xfrm>
          <a:off x="7580163" y="642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565227</xdr:colOff>
      <xdr:row>36</xdr:row>
      <xdr:rowOff>38244</xdr:rowOff>
    </xdr:from>
    <xdr:ext cx="469744" cy="259045"/>
    <xdr:sp macro="" textlink="">
      <xdr:nvSpPr>
        <xdr:cNvPr id="305" name="テキスト ボックス 304"/>
        <xdr:cNvSpPr txBox="1"/>
      </xdr:nvSpPr>
      <xdr:spPr>
        <a:xfrm>
          <a:off x="6702048" y="640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89552</xdr:rowOff>
    </xdr:from>
    <xdr:ext cx="249299" cy="259045"/>
    <xdr:sp macro="" textlink="">
      <xdr:nvSpPr>
        <xdr:cNvPr id="312" name="労働費該当値テキスト"/>
        <xdr:cNvSpPr txBox="1"/>
      </xdr:nvSpPr>
      <xdr:spPr>
        <a:xfrm>
          <a:off x="10450739" y="6811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580199</xdr:colOff>
      <xdr:row>39</xdr:row>
      <xdr:rowOff>86377</xdr:rowOff>
    </xdr:from>
    <xdr:ext cx="249300" cy="259045"/>
    <xdr:sp macro="" textlink="">
      <xdr:nvSpPr>
        <xdr:cNvPr id="314" name="テキスト ボックス 313"/>
        <xdr:cNvSpPr txBox="1"/>
      </xdr:nvSpPr>
      <xdr:spPr>
        <a:xfrm>
          <a:off x="9438449" y="6985198"/>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564417"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149860</xdr:rowOff>
    </xdr:from>
    <xdr:to>
      <xdr:col>11</xdr:col>
      <xdr:colOff>358775</xdr:colOff>
      <xdr:row>39</xdr:row>
      <xdr:rowOff>80010</xdr:rowOff>
    </xdr:to>
    <xdr:sp macro="" textlink="">
      <xdr:nvSpPr>
        <xdr:cNvPr id="317" name="円/楕円 316"/>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109167</xdr:colOff>
      <xdr:row>39</xdr:row>
      <xdr:rowOff>71137</xdr:rowOff>
    </xdr:from>
    <xdr:ext cx="378565" cy="259045"/>
    <xdr:sp macro="" textlink="">
      <xdr:nvSpPr>
        <xdr:cNvPr id="318" name="テキスト ボックス 317"/>
        <xdr:cNvSpPr txBox="1"/>
      </xdr:nvSpPr>
      <xdr:spPr>
        <a:xfrm>
          <a:off x="7606703" y="696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96368</xdr:rowOff>
    </xdr:from>
    <xdr:to>
      <xdr:col>10</xdr:col>
      <xdr:colOff>155575</xdr:colOff>
      <xdr:row>39</xdr:row>
      <xdr:rowOff>26518</xdr:rowOff>
    </xdr:to>
    <xdr:sp macro="" textlink="">
      <xdr:nvSpPr>
        <xdr:cNvPr id="319" name="円/楕円 318"/>
        <xdr:cNvSpPr/>
      </xdr:nvSpPr>
      <xdr:spPr>
        <a:xfrm>
          <a:off x="6921500" y="6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601292</xdr:colOff>
      <xdr:row>39</xdr:row>
      <xdr:rowOff>8120</xdr:rowOff>
    </xdr:from>
    <xdr:ext cx="378565" cy="259045"/>
    <xdr:sp macro="" textlink="">
      <xdr:nvSpPr>
        <xdr:cNvPr id="320" name="テキスト ボックス 319"/>
        <xdr:cNvSpPr txBox="1"/>
      </xdr:nvSpPr>
      <xdr:spPr>
        <a:xfrm>
          <a:off x="6738113" y="690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20996"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57</xdr:row>
      <xdr:rowOff>54627</xdr:rowOff>
    </xdr:from>
    <xdr:ext cx="248786" cy="259045"/>
    <xdr:sp macro="" textlink="">
      <xdr:nvSpPr>
        <xdr:cNvPr id="332" name="テキスト ボックス 331"/>
        <xdr:cNvSpPr txBox="1"/>
      </xdr:nvSpPr>
      <xdr:spPr>
        <a:xfrm>
          <a:off x="6319835" y="101375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1559</xdr:rowOff>
    </xdr:from>
    <xdr:ext cx="595419" cy="259045"/>
    <xdr:sp macro="" textlink="">
      <xdr:nvSpPr>
        <xdr:cNvPr id="334" name="テキスト ボックス 333"/>
        <xdr:cNvSpPr txBox="1"/>
      </xdr:nvSpPr>
      <xdr:spPr>
        <a:xfrm>
          <a:off x="5969120" y="955377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102252</xdr:rowOff>
    </xdr:from>
    <xdr:ext cx="595419" cy="259045"/>
    <xdr:sp macro="" textlink="">
      <xdr:nvSpPr>
        <xdr:cNvPr id="336" name="テキスト ボックス 335"/>
        <xdr:cNvSpPr txBox="1"/>
      </xdr:nvSpPr>
      <xdr:spPr>
        <a:xfrm>
          <a:off x="5969120" y="8946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5969120"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450739" y="1027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60526</xdr:rowOff>
    </xdr:from>
    <xdr:ext cx="599010" cy="259045"/>
    <xdr:sp macro="" textlink="">
      <xdr:nvSpPr>
        <xdr:cNvPr id="343" name="農林水産業費最大値テキスト"/>
        <xdr:cNvSpPr txBox="1"/>
      </xdr:nvSpPr>
      <xdr:spPr>
        <a:xfrm>
          <a:off x="10450739" y="872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81642</xdr:rowOff>
    </xdr:from>
    <xdr:to>
      <xdr:col>15</xdr:col>
      <xdr:colOff>180975</xdr:colOff>
      <xdr:row>57</xdr:row>
      <xdr:rowOff>56381</xdr:rowOff>
    </xdr:to>
    <xdr:cxnSp macro="">
      <xdr:nvCxnSpPr>
        <xdr:cNvPr id="345" name="直線コネクタ 344"/>
        <xdr:cNvCxnSpPr/>
      </xdr:nvCxnSpPr>
      <xdr:spPr>
        <a:xfrm>
          <a:off x="9639300" y="9682842"/>
          <a:ext cx="838200" cy="1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104750</xdr:rowOff>
    </xdr:from>
    <xdr:ext cx="534377" cy="259045"/>
    <xdr:sp macro="" textlink="">
      <xdr:nvSpPr>
        <xdr:cNvPr id="346" name="農林水産業費平均値テキスト"/>
        <xdr:cNvSpPr txBox="1"/>
      </xdr:nvSpPr>
      <xdr:spPr>
        <a:xfrm>
          <a:off x="10450739" y="983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56</xdr:row>
      <xdr:rowOff>48992</xdr:rowOff>
    </xdr:from>
    <xdr:to>
      <xdr:col>14</xdr:col>
      <xdr:colOff>28575</xdr:colOff>
      <xdr:row>56</xdr:row>
      <xdr:rowOff>81642</xdr:rowOff>
    </xdr:to>
    <xdr:cxnSp macro="">
      <xdr:nvCxnSpPr>
        <xdr:cNvPr id="348" name="直線コネクタ 347"/>
        <xdr:cNvCxnSpPr/>
      </xdr:nvCxnSpPr>
      <xdr:spPr>
        <a:xfrm>
          <a:off x="8750300" y="9650192"/>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57</xdr:row>
      <xdr:rowOff>5670</xdr:rowOff>
    </xdr:from>
    <xdr:ext cx="534377" cy="259045"/>
    <xdr:sp macro="" textlink="">
      <xdr:nvSpPr>
        <xdr:cNvPr id="350" name="テキスト ボックス 349"/>
        <xdr:cNvSpPr txBox="1"/>
      </xdr:nvSpPr>
      <xdr:spPr>
        <a:xfrm>
          <a:off x="9305436" y="1008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48992</xdr:rowOff>
    </xdr:from>
    <xdr:to>
      <xdr:col>12</xdr:col>
      <xdr:colOff>511175</xdr:colOff>
      <xdr:row>56</xdr:row>
      <xdr:rowOff>107673</xdr:rowOff>
    </xdr:to>
    <xdr:cxnSp macro="">
      <xdr:nvCxnSpPr>
        <xdr:cNvPr id="351" name="直線コネクタ 350"/>
        <xdr:cNvCxnSpPr/>
      </xdr:nvCxnSpPr>
      <xdr:spPr>
        <a:xfrm flipV="1">
          <a:off x="7861300" y="9650192"/>
          <a:ext cx="889000" cy="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57</xdr:row>
      <xdr:rowOff>9790</xdr:rowOff>
    </xdr:from>
    <xdr:ext cx="534377" cy="259045"/>
    <xdr:sp macro="" textlink="">
      <xdr:nvSpPr>
        <xdr:cNvPr id="353" name="テキスト ボックス 352"/>
        <xdr:cNvSpPr txBox="1"/>
      </xdr:nvSpPr>
      <xdr:spPr>
        <a:xfrm>
          <a:off x="8421879" y="100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107673</xdr:rowOff>
    </xdr:from>
    <xdr:to>
      <xdr:col>11</xdr:col>
      <xdr:colOff>307975</xdr:colOff>
      <xdr:row>57</xdr:row>
      <xdr:rowOff>75452</xdr:rowOff>
    </xdr:to>
    <xdr:cxnSp macro="">
      <xdr:nvCxnSpPr>
        <xdr:cNvPr id="354" name="直線コネクタ 353"/>
        <xdr:cNvCxnSpPr/>
      </xdr:nvCxnSpPr>
      <xdr:spPr>
        <a:xfrm flipV="1">
          <a:off x="6972300" y="9708873"/>
          <a:ext cx="889000" cy="1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6784</xdr:rowOff>
    </xdr:from>
    <xdr:ext cx="534377" cy="259045"/>
    <xdr:sp macro="" textlink="">
      <xdr:nvSpPr>
        <xdr:cNvPr id="356" name="テキスト ボックス 355"/>
        <xdr:cNvSpPr txBox="1"/>
      </xdr:nvSpPr>
      <xdr:spPr>
        <a:xfrm>
          <a:off x="7538322" y="100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55</xdr:row>
      <xdr:rowOff>63135</xdr:rowOff>
    </xdr:from>
    <xdr:ext cx="534377" cy="259045"/>
    <xdr:sp macro="" textlink="">
      <xdr:nvSpPr>
        <xdr:cNvPr id="358" name="テキスト ボックス 357"/>
        <xdr:cNvSpPr txBox="1"/>
      </xdr:nvSpPr>
      <xdr:spPr>
        <a:xfrm>
          <a:off x="6669732" y="97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5581</xdr:rowOff>
    </xdr:from>
    <xdr:to>
      <xdr:col>15</xdr:col>
      <xdr:colOff>231775</xdr:colOff>
      <xdr:row>57</xdr:row>
      <xdr:rowOff>107181</xdr:rowOff>
    </xdr:to>
    <xdr:sp macro="" textlink="">
      <xdr:nvSpPr>
        <xdr:cNvPr id="364" name="円/楕円 363"/>
        <xdr:cNvSpPr/>
      </xdr:nvSpPr>
      <xdr:spPr>
        <a:xfrm>
          <a:off x="10426700" y="97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56</xdr:row>
      <xdr:rowOff>91958</xdr:rowOff>
    </xdr:from>
    <xdr:ext cx="534377" cy="259045"/>
    <xdr:sp macro="" textlink="">
      <xdr:nvSpPr>
        <xdr:cNvPr id="365" name="農林水産業費該当値テキスト"/>
        <xdr:cNvSpPr txBox="1"/>
      </xdr:nvSpPr>
      <xdr:spPr>
        <a:xfrm>
          <a:off x="10450739" y="99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30842</xdr:rowOff>
    </xdr:from>
    <xdr:to>
      <xdr:col>14</xdr:col>
      <xdr:colOff>79375</xdr:colOff>
      <xdr:row>56</xdr:row>
      <xdr:rowOff>132442</xdr:rowOff>
    </xdr:to>
    <xdr:sp macro="" textlink="">
      <xdr:nvSpPr>
        <xdr:cNvPr id="366" name="円/楕円 365"/>
        <xdr:cNvSpPr/>
      </xdr:nvSpPr>
      <xdr:spPr>
        <a:xfrm>
          <a:off x="9588500" y="9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54</xdr:row>
      <xdr:rowOff>148969</xdr:rowOff>
    </xdr:from>
    <xdr:ext cx="534377" cy="259045"/>
    <xdr:sp macro="" textlink="">
      <xdr:nvSpPr>
        <xdr:cNvPr id="367" name="テキスト ボックス 366"/>
        <xdr:cNvSpPr txBox="1"/>
      </xdr:nvSpPr>
      <xdr:spPr>
        <a:xfrm>
          <a:off x="9305436" y="97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169642</xdr:rowOff>
    </xdr:from>
    <xdr:to>
      <xdr:col>12</xdr:col>
      <xdr:colOff>561975</xdr:colOff>
      <xdr:row>56</xdr:row>
      <xdr:rowOff>99792</xdr:rowOff>
    </xdr:to>
    <xdr:sp macro="" textlink="">
      <xdr:nvSpPr>
        <xdr:cNvPr id="368" name="円/楕円 367"/>
        <xdr:cNvSpPr/>
      </xdr:nvSpPr>
      <xdr:spPr>
        <a:xfrm>
          <a:off x="8699500" y="95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54</xdr:row>
      <xdr:rowOff>106794</xdr:rowOff>
    </xdr:from>
    <xdr:ext cx="534377" cy="259045"/>
    <xdr:sp macro="" textlink="">
      <xdr:nvSpPr>
        <xdr:cNvPr id="369" name="テキスト ボックス 368"/>
        <xdr:cNvSpPr txBox="1"/>
      </xdr:nvSpPr>
      <xdr:spPr>
        <a:xfrm>
          <a:off x="8421879" y="96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56873</xdr:rowOff>
    </xdr:from>
    <xdr:to>
      <xdr:col>11</xdr:col>
      <xdr:colOff>358775</xdr:colOff>
      <xdr:row>56</xdr:row>
      <xdr:rowOff>158473</xdr:rowOff>
    </xdr:to>
    <xdr:sp macro="" textlink="">
      <xdr:nvSpPr>
        <xdr:cNvPr id="370" name="円/楕円 369"/>
        <xdr:cNvSpPr/>
      </xdr:nvSpPr>
      <xdr:spPr>
        <a:xfrm>
          <a:off x="7810500" y="96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55</xdr:row>
      <xdr:rowOff>3550</xdr:rowOff>
    </xdr:from>
    <xdr:ext cx="534377" cy="259045"/>
    <xdr:sp macro="" textlink="">
      <xdr:nvSpPr>
        <xdr:cNvPr id="371" name="テキスト ボックス 370"/>
        <xdr:cNvSpPr txBox="1"/>
      </xdr:nvSpPr>
      <xdr:spPr>
        <a:xfrm>
          <a:off x="7538322" y="97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24652</xdr:rowOff>
    </xdr:from>
    <xdr:to>
      <xdr:col>10</xdr:col>
      <xdr:colOff>155575</xdr:colOff>
      <xdr:row>57</xdr:row>
      <xdr:rowOff>126252</xdr:rowOff>
    </xdr:to>
    <xdr:sp macro="" textlink="">
      <xdr:nvSpPr>
        <xdr:cNvPr id="372" name="円/楕円 371"/>
        <xdr:cNvSpPr/>
      </xdr:nvSpPr>
      <xdr:spPr>
        <a:xfrm>
          <a:off x="6921500" y="97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57</xdr:row>
      <xdr:rowOff>107854</xdr:rowOff>
    </xdr:from>
    <xdr:ext cx="534377" cy="259045"/>
    <xdr:sp macro="" textlink="">
      <xdr:nvSpPr>
        <xdr:cNvPr id="373" name="テキスト ボックス 372"/>
        <xdr:cNvSpPr txBox="1"/>
      </xdr:nvSpPr>
      <xdr:spPr>
        <a:xfrm>
          <a:off x="6669732" y="1019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20996"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78</xdr:row>
      <xdr:rowOff>128106</xdr:rowOff>
    </xdr:from>
    <xdr:ext cx="248786" cy="259045"/>
    <xdr:sp macro="" textlink="">
      <xdr:nvSpPr>
        <xdr:cNvPr id="385" name="テキスト ボックス 384"/>
        <xdr:cNvSpPr txBox="1"/>
      </xdr:nvSpPr>
      <xdr:spPr>
        <a:xfrm>
          <a:off x="6319835" y="1392574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153959</xdr:rowOff>
    </xdr:from>
    <xdr:ext cx="531300" cy="259045"/>
    <xdr:sp macro="" textlink="">
      <xdr:nvSpPr>
        <xdr:cNvPr id="387" name="テキスト ボックス 386"/>
        <xdr:cNvSpPr txBox="1"/>
      </xdr:nvSpPr>
      <xdr:spPr>
        <a:xfrm>
          <a:off x="6033240" y="1359781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300" cy="259045"/>
    <xdr:sp macro="" textlink="">
      <xdr:nvSpPr>
        <xdr:cNvPr id="389" name="テキスト ボックス 388"/>
        <xdr:cNvSpPr txBox="1"/>
      </xdr:nvSpPr>
      <xdr:spPr>
        <a:xfrm>
          <a:off x="6033240" y="1325083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300" cy="259045"/>
    <xdr:sp macro="" textlink="">
      <xdr:nvSpPr>
        <xdr:cNvPr id="391" name="テキスト ボックス 390"/>
        <xdr:cNvSpPr txBox="1"/>
      </xdr:nvSpPr>
      <xdr:spPr>
        <a:xfrm>
          <a:off x="6033240" y="1291882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12445</xdr:rowOff>
    </xdr:from>
    <xdr:ext cx="531300" cy="259045"/>
    <xdr:sp macro="" textlink="">
      <xdr:nvSpPr>
        <xdr:cNvPr id="393" name="テキスト ボックス 392"/>
        <xdr:cNvSpPr txBox="1"/>
      </xdr:nvSpPr>
      <xdr:spPr>
        <a:xfrm>
          <a:off x="6033240" y="1257183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5969120" y="122439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5969120"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450739" y="1406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450739" y="121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40961</xdr:rowOff>
    </xdr:from>
    <xdr:to>
      <xdr:col>15</xdr:col>
      <xdr:colOff>180975</xdr:colOff>
      <xdr:row>76</xdr:row>
      <xdr:rowOff>23310</xdr:rowOff>
    </xdr:to>
    <xdr:cxnSp macro="">
      <xdr:nvCxnSpPr>
        <xdr:cNvPr id="404" name="直線コネクタ 403"/>
        <xdr:cNvCxnSpPr/>
      </xdr:nvCxnSpPr>
      <xdr:spPr>
        <a:xfrm flipV="1">
          <a:off x="9639300" y="12042461"/>
          <a:ext cx="838200" cy="10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151801</xdr:rowOff>
    </xdr:from>
    <xdr:ext cx="534377" cy="259045"/>
    <xdr:sp macro="" textlink="">
      <xdr:nvSpPr>
        <xdr:cNvPr id="405" name="商工費平均値テキスト"/>
        <xdr:cNvSpPr txBox="1"/>
      </xdr:nvSpPr>
      <xdr:spPr>
        <a:xfrm>
          <a:off x="10450739" y="1359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75</xdr:row>
      <xdr:rowOff>147439</xdr:rowOff>
    </xdr:from>
    <xdr:to>
      <xdr:col>14</xdr:col>
      <xdr:colOff>28575</xdr:colOff>
      <xdr:row>76</xdr:row>
      <xdr:rowOff>23310</xdr:rowOff>
    </xdr:to>
    <xdr:cxnSp macro="">
      <xdr:nvCxnSpPr>
        <xdr:cNvPr id="407" name="直線コネクタ 406"/>
        <xdr:cNvCxnSpPr/>
      </xdr:nvCxnSpPr>
      <xdr:spPr>
        <a:xfrm>
          <a:off x="8750300" y="13006189"/>
          <a:ext cx="8890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05436" y="137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100757</xdr:rowOff>
    </xdr:from>
    <xdr:to>
      <xdr:col>12</xdr:col>
      <xdr:colOff>511175</xdr:colOff>
      <xdr:row>75</xdr:row>
      <xdr:rowOff>147439</xdr:rowOff>
    </xdr:to>
    <xdr:cxnSp macro="">
      <xdr:nvCxnSpPr>
        <xdr:cNvPr id="410" name="直線コネクタ 409"/>
        <xdr:cNvCxnSpPr/>
      </xdr:nvCxnSpPr>
      <xdr:spPr>
        <a:xfrm>
          <a:off x="7861300" y="12959507"/>
          <a:ext cx="889000" cy="4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77</xdr:row>
      <xdr:rowOff>152502</xdr:rowOff>
    </xdr:from>
    <xdr:ext cx="534377" cy="259045"/>
    <xdr:sp macro="" textlink="">
      <xdr:nvSpPr>
        <xdr:cNvPr id="412" name="テキスト ボックス 411"/>
        <xdr:cNvSpPr txBox="1"/>
      </xdr:nvSpPr>
      <xdr:spPr>
        <a:xfrm>
          <a:off x="8421879" y="137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15864</xdr:rowOff>
    </xdr:from>
    <xdr:to>
      <xdr:col>11</xdr:col>
      <xdr:colOff>307975</xdr:colOff>
      <xdr:row>75</xdr:row>
      <xdr:rowOff>100757</xdr:rowOff>
    </xdr:to>
    <xdr:cxnSp macro="">
      <xdr:nvCxnSpPr>
        <xdr:cNvPr id="413" name="直線コネクタ 412"/>
        <xdr:cNvCxnSpPr/>
      </xdr:nvCxnSpPr>
      <xdr:spPr>
        <a:xfrm>
          <a:off x="6972300" y="12874614"/>
          <a:ext cx="889000" cy="8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78</xdr:row>
      <xdr:rowOff>13323</xdr:rowOff>
    </xdr:from>
    <xdr:ext cx="534377" cy="259045"/>
    <xdr:sp macro="" textlink="">
      <xdr:nvSpPr>
        <xdr:cNvPr id="415" name="テキスト ボックス 414"/>
        <xdr:cNvSpPr txBox="1"/>
      </xdr:nvSpPr>
      <xdr:spPr>
        <a:xfrm>
          <a:off x="7538322" y="138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78</xdr:row>
      <xdr:rowOff>27419</xdr:rowOff>
    </xdr:from>
    <xdr:ext cx="534377" cy="259045"/>
    <xdr:sp macro="" textlink="">
      <xdr:nvSpPr>
        <xdr:cNvPr id="417" name="テキスト ボックス 416"/>
        <xdr:cNvSpPr txBox="1"/>
      </xdr:nvSpPr>
      <xdr:spPr>
        <a:xfrm>
          <a:off x="6669732" y="138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161611</xdr:rowOff>
    </xdr:from>
    <xdr:to>
      <xdr:col>15</xdr:col>
      <xdr:colOff>231775</xdr:colOff>
      <xdr:row>70</xdr:row>
      <xdr:rowOff>91761</xdr:rowOff>
    </xdr:to>
    <xdr:sp macro="" textlink="">
      <xdr:nvSpPr>
        <xdr:cNvPr id="423" name="円/楕円 422"/>
        <xdr:cNvSpPr/>
      </xdr:nvSpPr>
      <xdr:spPr>
        <a:xfrm>
          <a:off x="10426700" y="119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69</xdr:row>
      <xdr:rowOff>105113</xdr:rowOff>
    </xdr:from>
    <xdr:ext cx="534377" cy="259045"/>
    <xdr:sp macro="" textlink="">
      <xdr:nvSpPr>
        <xdr:cNvPr id="424" name="商工費該当値テキスト"/>
        <xdr:cNvSpPr txBox="1"/>
      </xdr:nvSpPr>
      <xdr:spPr>
        <a:xfrm>
          <a:off x="10450739" y="12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98,047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143960</xdr:rowOff>
    </xdr:from>
    <xdr:to>
      <xdr:col>14</xdr:col>
      <xdr:colOff>79375</xdr:colOff>
      <xdr:row>76</xdr:row>
      <xdr:rowOff>74110</xdr:rowOff>
    </xdr:to>
    <xdr:sp macro="" textlink="">
      <xdr:nvSpPr>
        <xdr:cNvPr id="425" name="円/楕円 424"/>
        <xdr:cNvSpPr/>
      </xdr:nvSpPr>
      <xdr:spPr>
        <a:xfrm>
          <a:off x="9588500" y="13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74</xdr:row>
      <xdr:rowOff>90637</xdr:rowOff>
    </xdr:from>
    <xdr:ext cx="534377" cy="259045"/>
    <xdr:sp macro="" textlink="">
      <xdr:nvSpPr>
        <xdr:cNvPr id="426" name="テキスト ボックス 425"/>
        <xdr:cNvSpPr txBox="1"/>
      </xdr:nvSpPr>
      <xdr:spPr>
        <a:xfrm>
          <a:off x="9305436" y="131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96640</xdr:rowOff>
    </xdr:from>
    <xdr:to>
      <xdr:col>12</xdr:col>
      <xdr:colOff>561975</xdr:colOff>
      <xdr:row>76</xdr:row>
      <xdr:rowOff>26789</xdr:rowOff>
    </xdr:to>
    <xdr:sp macro="" textlink="">
      <xdr:nvSpPr>
        <xdr:cNvPr id="427" name="円/楕円 426"/>
        <xdr:cNvSpPr/>
      </xdr:nvSpPr>
      <xdr:spPr>
        <a:xfrm>
          <a:off x="8699500" y="1295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74</xdr:row>
      <xdr:rowOff>52842</xdr:rowOff>
    </xdr:from>
    <xdr:ext cx="534377" cy="259045"/>
    <xdr:sp macro="" textlink="">
      <xdr:nvSpPr>
        <xdr:cNvPr id="428" name="テキスト ボックス 427"/>
        <xdr:cNvSpPr txBox="1"/>
      </xdr:nvSpPr>
      <xdr:spPr>
        <a:xfrm>
          <a:off x="8421879" y="1314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49957</xdr:rowOff>
    </xdr:from>
    <xdr:to>
      <xdr:col>11</xdr:col>
      <xdr:colOff>358775</xdr:colOff>
      <xdr:row>75</xdr:row>
      <xdr:rowOff>151557</xdr:rowOff>
    </xdr:to>
    <xdr:sp macro="" textlink="">
      <xdr:nvSpPr>
        <xdr:cNvPr id="429" name="円/楕円 428"/>
        <xdr:cNvSpPr/>
      </xdr:nvSpPr>
      <xdr:spPr>
        <a:xfrm>
          <a:off x="7810500" y="129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73</xdr:row>
      <xdr:rowOff>168084</xdr:rowOff>
    </xdr:from>
    <xdr:ext cx="534377" cy="259045"/>
    <xdr:sp macro="" textlink="">
      <xdr:nvSpPr>
        <xdr:cNvPr id="430" name="テキスト ボックス 429"/>
        <xdr:cNvSpPr txBox="1"/>
      </xdr:nvSpPr>
      <xdr:spPr>
        <a:xfrm>
          <a:off x="7538322" y="1308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136514</xdr:rowOff>
    </xdr:from>
    <xdr:to>
      <xdr:col>10</xdr:col>
      <xdr:colOff>155575</xdr:colOff>
      <xdr:row>75</xdr:row>
      <xdr:rowOff>66664</xdr:rowOff>
    </xdr:to>
    <xdr:sp macro="" textlink="">
      <xdr:nvSpPr>
        <xdr:cNvPr id="431" name="円/楕円 430"/>
        <xdr:cNvSpPr/>
      </xdr:nvSpPr>
      <xdr:spPr>
        <a:xfrm>
          <a:off x="6921500" y="12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73</xdr:row>
      <xdr:rowOff>83191</xdr:rowOff>
    </xdr:from>
    <xdr:ext cx="534377" cy="259045"/>
    <xdr:sp macro="" textlink="">
      <xdr:nvSpPr>
        <xdr:cNvPr id="432" name="テキスト ボックス 431"/>
        <xdr:cNvSpPr txBox="1"/>
      </xdr:nvSpPr>
      <xdr:spPr>
        <a:xfrm>
          <a:off x="6669732" y="1299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20996"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98</xdr:row>
      <xdr:rowOff>1559</xdr:rowOff>
    </xdr:from>
    <xdr:ext cx="248786" cy="259045"/>
    <xdr:sp macro="" textlink="">
      <xdr:nvSpPr>
        <xdr:cNvPr id="444" name="テキスト ボックス 443"/>
        <xdr:cNvSpPr txBox="1"/>
      </xdr:nvSpPr>
      <xdr:spPr>
        <a:xfrm>
          <a:off x="6319835" y="173370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5969120" y="16859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102252</xdr:rowOff>
    </xdr:from>
    <xdr:ext cx="595419" cy="259045"/>
    <xdr:sp macro="" textlink="">
      <xdr:nvSpPr>
        <xdr:cNvPr id="448" name="テキスト ボックス 447"/>
        <xdr:cNvSpPr txBox="1"/>
      </xdr:nvSpPr>
      <xdr:spPr>
        <a:xfrm>
          <a:off x="5969120" y="163763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5969120" y="159123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5969120"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450739" y="174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450739" y="1572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118148</xdr:rowOff>
    </xdr:from>
    <xdr:to>
      <xdr:col>15</xdr:col>
      <xdr:colOff>180975</xdr:colOff>
      <xdr:row>98</xdr:row>
      <xdr:rowOff>5823</xdr:rowOff>
    </xdr:to>
    <xdr:cxnSp macro="">
      <xdr:nvCxnSpPr>
        <xdr:cNvPr id="459" name="直線コネクタ 458"/>
        <xdr:cNvCxnSpPr/>
      </xdr:nvCxnSpPr>
      <xdr:spPr>
        <a:xfrm>
          <a:off x="9639300" y="16748798"/>
          <a:ext cx="8382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450739" y="16902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118148</xdr:rowOff>
    </xdr:from>
    <xdr:to>
      <xdr:col>14</xdr:col>
      <xdr:colOff>28575</xdr:colOff>
      <xdr:row>97</xdr:row>
      <xdr:rowOff>120799</xdr:rowOff>
    </xdr:to>
    <xdr:cxnSp macro="">
      <xdr:nvCxnSpPr>
        <xdr:cNvPr id="462" name="直線コネクタ 461"/>
        <xdr:cNvCxnSpPr/>
      </xdr:nvCxnSpPr>
      <xdr:spPr>
        <a:xfrm flipV="1">
          <a:off x="8750300" y="16748798"/>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53835</xdr:rowOff>
    </xdr:from>
    <xdr:ext cx="534377" cy="259045"/>
    <xdr:sp macro="" textlink="">
      <xdr:nvSpPr>
        <xdr:cNvPr id="464" name="テキスト ボックス 463"/>
        <xdr:cNvSpPr txBox="1"/>
      </xdr:nvSpPr>
      <xdr:spPr>
        <a:xfrm>
          <a:off x="9305436" y="168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120799</xdr:rowOff>
    </xdr:from>
    <xdr:to>
      <xdr:col>12</xdr:col>
      <xdr:colOff>511175</xdr:colOff>
      <xdr:row>98</xdr:row>
      <xdr:rowOff>66594</xdr:rowOff>
    </xdr:to>
    <xdr:cxnSp macro="">
      <xdr:nvCxnSpPr>
        <xdr:cNvPr id="465" name="直線コネクタ 464"/>
        <xdr:cNvCxnSpPr/>
      </xdr:nvCxnSpPr>
      <xdr:spPr>
        <a:xfrm flipV="1">
          <a:off x="7861300" y="16751449"/>
          <a:ext cx="889000" cy="1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21879" y="168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53994</xdr:rowOff>
    </xdr:from>
    <xdr:to>
      <xdr:col>11</xdr:col>
      <xdr:colOff>307975</xdr:colOff>
      <xdr:row>98</xdr:row>
      <xdr:rowOff>66594</xdr:rowOff>
    </xdr:to>
    <xdr:cxnSp macro="">
      <xdr:nvCxnSpPr>
        <xdr:cNvPr id="468" name="直線コネクタ 467"/>
        <xdr:cNvCxnSpPr/>
      </xdr:nvCxnSpPr>
      <xdr:spPr>
        <a:xfrm>
          <a:off x="6972300" y="16856094"/>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38322" y="168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95</xdr:row>
      <xdr:rowOff>85709</xdr:rowOff>
    </xdr:from>
    <xdr:ext cx="534377" cy="259045"/>
    <xdr:sp macro="" textlink="">
      <xdr:nvSpPr>
        <xdr:cNvPr id="472" name="テキスト ボックス 471"/>
        <xdr:cNvSpPr txBox="1"/>
      </xdr:nvSpPr>
      <xdr:spPr>
        <a:xfrm>
          <a:off x="6669732" y="168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126473</xdr:rowOff>
    </xdr:from>
    <xdr:to>
      <xdr:col>15</xdr:col>
      <xdr:colOff>231775</xdr:colOff>
      <xdr:row>98</xdr:row>
      <xdr:rowOff>56623</xdr:rowOff>
    </xdr:to>
    <xdr:sp macro="" textlink="">
      <xdr:nvSpPr>
        <xdr:cNvPr id="478" name="円/楕円 477"/>
        <xdr:cNvSpPr/>
      </xdr:nvSpPr>
      <xdr:spPr>
        <a:xfrm>
          <a:off x="10426700" y="167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41400</xdr:rowOff>
    </xdr:from>
    <xdr:ext cx="534377" cy="259045"/>
    <xdr:sp macro="" textlink="">
      <xdr:nvSpPr>
        <xdr:cNvPr id="479" name="土木費該当値テキスト"/>
        <xdr:cNvSpPr txBox="1"/>
      </xdr:nvSpPr>
      <xdr:spPr>
        <a:xfrm>
          <a:off x="10450739" y="1720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67348</xdr:rowOff>
    </xdr:from>
    <xdr:to>
      <xdr:col>14</xdr:col>
      <xdr:colOff>79375</xdr:colOff>
      <xdr:row>97</xdr:row>
      <xdr:rowOff>168948</xdr:rowOff>
    </xdr:to>
    <xdr:sp macro="" textlink="">
      <xdr:nvSpPr>
        <xdr:cNvPr id="480" name="円/楕円 479"/>
        <xdr:cNvSpPr/>
      </xdr:nvSpPr>
      <xdr:spPr>
        <a:xfrm>
          <a:off x="9588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160075</xdr:rowOff>
    </xdr:from>
    <xdr:ext cx="534377" cy="259045"/>
    <xdr:sp macro="" textlink="">
      <xdr:nvSpPr>
        <xdr:cNvPr id="481" name="テキスト ボックス 480"/>
        <xdr:cNvSpPr txBox="1"/>
      </xdr:nvSpPr>
      <xdr:spPr>
        <a:xfrm>
          <a:off x="9305436" y="1731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69999</xdr:rowOff>
    </xdr:from>
    <xdr:to>
      <xdr:col>12</xdr:col>
      <xdr:colOff>561975</xdr:colOff>
      <xdr:row>98</xdr:row>
      <xdr:rowOff>149</xdr:rowOff>
    </xdr:to>
    <xdr:sp macro="" textlink="">
      <xdr:nvSpPr>
        <xdr:cNvPr id="482" name="円/楕円 481"/>
        <xdr:cNvSpPr/>
      </xdr:nvSpPr>
      <xdr:spPr>
        <a:xfrm>
          <a:off x="8699500" y="167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97</xdr:row>
      <xdr:rowOff>162726</xdr:rowOff>
    </xdr:from>
    <xdr:ext cx="534377" cy="259045"/>
    <xdr:sp macro="" textlink="">
      <xdr:nvSpPr>
        <xdr:cNvPr id="483" name="テキスト ボックス 482"/>
        <xdr:cNvSpPr txBox="1"/>
      </xdr:nvSpPr>
      <xdr:spPr>
        <a:xfrm>
          <a:off x="8421879" y="173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15794</xdr:rowOff>
    </xdr:from>
    <xdr:to>
      <xdr:col>11</xdr:col>
      <xdr:colOff>358775</xdr:colOff>
      <xdr:row>98</xdr:row>
      <xdr:rowOff>117394</xdr:rowOff>
    </xdr:to>
    <xdr:sp macro="" textlink="">
      <xdr:nvSpPr>
        <xdr:cNvPr id="484" name="円/楕円 483"/>
        <xdr:cNvSpPr/>
      </xdr:nvSpPr>
      <xdr:spPr>
        <a:xfrm>
          <a:off x="7810500" y="168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98</xdr:row>
      <xdr:rowOff>108521</xdr:rowOff>
    </xdr:from>
    <xdr:ext cx="534377" cy="259045"/>
    <xdr:sp macro="" textlink="">
      <xdr:nvSpPr>
        <xdr:cNvPr id="485" name="テキスト ボックス 484"/>
        <xdr:cNvSpPr txBox="1"/>
      </xdr:nvSpPr>
      <xdr:spPr>
        <a:xfrm>
          <a:off x="7538322" y="1744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3194</xdr:rowOff>
    </xdr:from>
    <xdr:to>
      <xdr:col>10</xdr:col>
      <xdr:colOff>155575</xdr:colOff>
      <xdr:row>98</xdr:row>
      <xdr:rowOff>104794</xdr:rowOff>
    </xdr:to>
    <xdr:sp macro="" textlink="">
      <xdr:nvSpPr>
        <xdr:cNvPr id="486" name="円/楕円 485"/>
        <xdr:cNvSpPr/>
      </xdr:nvSpPr>
      <xdr:spPr>
        <a:xfrm>
          <a:off x="6921500" y="168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98</xdr:row>
      <xdr:rowOff>95921</xdr:rowOff>
    </xdr:from>
    <xdr:ext cx="534377" cy="259045"/>
    <xdr:sp macro="" textlink="">
      <xdr:nvSpPr>
        <xdr:cNvPr id="487" name="テキスト ボックス 486"/>
        <xdr:cNvSpPr txBox="1"/>
      </xdr:nvSpPr>
      <xdr:spPr>
        <a:xfrm>
          <a:off x="6669732" y="174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322175"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40</xdr:row>
      <xdr:rowOff>102252</xdr:rowOff>
    </xdr:from>
    <xdr:ext cx="248786" cy="259045"/>
    <xdr:sp macro="" textlink="">
      <xdr:nvSpPr>
        <xdr:cNvPr id="498" name="テキスト ボックス 497"/>
        <xdr:cNvSpPr txBox="1"/>
      </xdr:nvSpPr>
      <xdr:spPr>
        <a:xfrm>
          <a:off x="12122375" y="717796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38</xdr:row>
      <xdr:rowOff>1559</xdr:rowOff>
    </xdr:from>
    <xdr:ext cx="531299" cy="259045"/>
    <xdr:sp macro="" textlink="">
      <xdr:nvSpPr>
        <xdr:cNvPr id="500" name="テキスト ボックス 499"/>
        <xdr:cNvSpPr txBox="1"/>
      </xdr:nvSpPr>
      <xdr:spPr>
        <a:xfrm>
          <a:off x="11839862" y="6723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35</xdr:row>
      <xdr:rowOff>54627</xdr:rowOff>
    </xdr:from>
    <xdr:ext cx="531299" cy="259045"/>
    <xdr:sp macro="" textlink="">
      <xdr:nvSpPr>
        <xdr:cNvPr id="502" name="テキスト ボックス 501"/>
        <xdr:cNvSpPr txBox="1"/>
      </xdr:nvSpPr>
      <xdr:spPr>
        <a:xfrm>
          <a:off x="11839862" y="6245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32</xdr:row>
      <xdr:rowOff>102252</xdr:rowOff>
    </xdr:from>
    <xdr:ext cx="531299" cy="259045"/>
    <xdr:sp macro="" textlink="">
      <xdr:nvSpPr>
        <xdr:cNvPr id="504" name="テキスト ボックス 503"/>
        <xdr:cNvSpPr txBox="1"/>
      </xdr:nvSpPr>
      <xdr:spPr>
        <a:xfrm>
          <a:off x="11839862" y="57628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29</xdr:row>
      <xdr:rowOff>168927</xdr:rowOff>
    </xdr:from>
    <xdr:ext cx="531299" cy="259045"/>
    <xdr:sp macro="" textlink="">
      <xdr:nvSpPr>
        <xdr:cNvPr id="506" name="テキスト ボックス 505"/>
        <xdr:cNvSpPr txBox="1"/>
      </xdr:nvSpPr>
      <xdr:spPr>
        <a:xfrm>
          <a:off x="11839862" y="52988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27</xdr:row>
      <xdr:rowOff>54627</xdr:rowOff>
    </xdr:from>
    <xdr:ext cx="595419" cy="259045"/>
    <xdr:sp macro="" textlink="">
      <xdr:nvSpPr>
        <xdr:cNvPr id="508" name="テキスト ボックス 507"/>
        <xdr:cNvSpPr txBox="1"/>
      </xdr:nvSpPr>
      <xdr:spPr>
        <a:xfrm>
          <a:off x="11775742"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257361" y="69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257361" y="53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16233</xdr:rowOff>
    </xdr:from>
    <xdr:to>
      <xdr:col>23</xdr:col>
      <xdr:colOff>517525</xdr:colOff>
      <xdr:row>35</xdr:row>
      <xdr:rowOff>128796</xdr:rowOff>
    </xdr:to>
    <xdr:cxnSp macro="">
      <xdr:nvCxnSpPr>
        <xdr:cNvPr id="515" name="直線コネクタ 514"/>
        <xdr:cNvCxnSpPr/>
      </xdr:nvCxnSpPr>
      <xdr:spPr>
        <a:xfrm flipV="1">
          <a:off x="15481300" y="5845533"/>
          <a:ext cx="838200" cy="28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88076</xdr:rowOff>
    </xdr:from>
    <xdr:ext cx="534377" cy="259045"/>
    <xdr:sp macro="" textlink="">
      <xdr:nvSpPr>
        <xdr:cNvPr id="516" name="消防費平均値テキスト"/>
        <xdr:cNvSpPr txBox="1"/>
      </xdr:nvSpPr>
      <xdr:spPr>
        <a:xfrm>
          <a:off x="16257361" y="6456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35</xdr:row>
      <xdr:rowOff>128796</xdr:rowOff>
    </xdr:from>
    <xdr:to>
      <xdr:col>22</xdr:col>
      <xdr:colOff>365125</xdr:colOff>
      <xdr:row>36</xdr:row>
      <xdr:rowOff>170309</xdr:rowOff>
    </xdr:to>
    <xdr:cxnSp macro="">
      <xdr:nvCxnSpPr>
        <xdr:cNvPr id="518" name="直線コネクタ 517"/>
        <xdr:cNvCxnSpPr/>
      </xdr:nvCxnSpPr>
      <xdr:spPr>
        <a:xfrm flipV="1">
          <a:off x="14592300" y="6129546"/>
          <a:ext cx="889000" cy="2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106615" y="64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170309</xdr:rowOff>
    </xdr:from>
    <xdr:to>
      <xdr:col>21</xdr:col>
      <xdr:colOff>161925</xdr:colOff>
      <xdr:row>37</xdr:row>
      <xdr:rowOff>45722</xdr:rowOff>
    </xdr:to>
    <xdr:cxnSp macro="">
      <xdr:nvCxnSpPr>
        <xdr:cNvPr id="521" name="直線コネクタ 520"/>
        <xdr:cNvCxnSpPr/>
      </xdr:nvCxnSpPr>
      <xdr:spPr>
        <a:xfrm flipV="1">
          <a:off x="13703300" y="634250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228500" y="625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45722</xdr:rowOff>
    </xdr:from>
    <xdr:to>
      <xdr:col>19</xdr:col>
      <xdr:colOff>644525</xdr:colOff>
      <xdr:row>37</xdr:row>
      <xdr:rowOff>107536</xdr:rowOff>
    </xdr:to>
    <xdr:cxnSp macro="">
      <xdr:nvCxnSpPr>
        <xdr:cNvPr id="524" name="直線コネクタ 523"/>
        <xdr:cNvCxnSpPr/>
      </xdr:nvCxnSpPr>
      <xdr:spPr>
        <a:xfrm flipV="1">
          <a:off x="12814300" y="6389372"/>
          <a:ext cx="889000" cy="6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344943" y="62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35</xdr:row>
      <xdr:rowOff>134378</xdr:rowOff>
    </xdr:from>
    <xdr:ext cx="534377" cy="259045"/>
    <xdr:sp macro="" textlink="">
      <xdr:nvSpPr>
        <xdr:cNvPr id="528" name="テキスト ボックス 527"/>
        <xdr:cNvSpPr txBox="1"/>
      </xdr:nvSpPr>
      <xdr:spPr>
        <a:xfrm>
          <a:off x="12470911" y="63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136883</xdr:rowOff>
    </xdr:from>
    <xdr:to>
      <xdr:col>23</xdr:col>
      <xdr:colOff>568325</xdr:colOff>
      <xdr:row>34</xdr:row>
      <xdr:rowOff>67033</xdr:rowOff>
    </xdr:to>
    <xdr:sp macro="" textlink="">
      <xdr:nvSpPr>
        <xdr:cNvPr id="534" name="円/楕円 533"/>
        <xdr:cNvSpPr/>
      </xdr:nvSpPr>
      <xdr:spPr>
        <a:xfrm>
          <a:off x="16268700" y="5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32</xdr:row>
      <xdr:rowOff>159760</xdr:rowOff>
    </xdr:from>
    <xdr:ext cx="534377" cy="259045"/>
    <xdr:sp macro="" textlink="">
      <xdr:nvSpPr>
        <xdr:cNvPr id="535" name="消防費該当値テキスト"/>
        <xdr:cNvSpPr txBox="1"/>
      </xdr:nvSpPr>
      <xdr:spPr>
        <a:xfrm>
          <a:off x="16257361" y="5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77996</xdr:rowOff>
    </xdr:from>
    <xdr:to>
      <xdr:col>22</xdr:col>
      <xdr:colOff>415925</xdr:colOff>
      <xdr:row>36</xdr:row>
      <xdr:rowOff>8146</xdr:rowOff>
    </xdr:to>
    <xdr:sp macro="" textlink="">
      <xdr:nvSpPr>
        <xdr:cNvPr id="536" name="円/楕円 535"/>
        <xdr:cNvSpPr/>
      </xdr:nvSpPr>
      <xdr:spPr>
        <a:xfrm>
          <a:off x="15430500" y="60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34</xdr:row>
      <xdr:rowOff>24673</xdr:rowOff>
    </xdr:from>
    <xdr:ext cx="534377" cy="259045"/>
    <xdr:sp macro="" textlink="">
      <xdr:nvSpPr>
        <xdr:cNvPr id="537" name="テキスト ボックス 536"/>
        <xdr:cNvSpPr txBox="1"/>
      </xdr:nvSpPr>
      <xdr:spPr>
        <a:xfrm>
          <a:off x="15106615" y="603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119509</xdr:rowOff>
    </xdr:from>
    <xdr:to>
      <xdr:col>21</xdr:col>
      <xdr:colOff>212725</xdr:colOff>
      <xdr:row>37</xdr:row>
      <xdr:rowOff>49659</xdr:rowOff>
    </xdr:to>
    <xdr:sp macro="" textlink="">
      <xdr:nvSpPr>
        <xdr:cNvPr id="538" name="円/楕円 537"/>
        <xdr:cNvSpPr/>
      </xdr:nvSpPr>
      <xdr:spPr>
        <a:xfrm>
          <a:off x="14541500" y="62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37</xdr:row>
      <xdr:rowOff>40786</xdr:rowOff>
    </xdr:from>
    <xdr:ext cx="534377" cy="259045"/>
    <xdr:sp macro="" textlink="">
      <xdr:nvSpPr>
        <xdr:cNvPr id="539" name="テキスト ボックス 538"/>
        <xdr:cNvSpPr txBox="1"/>
      </xdr:nvSpPr>
      <xdr:spPr>
        <a:xfrm>
          <a:off x="14228500" y="6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166372</xdr:rowOff>
    </xdr:from>
    <xdr:to>
      <xdr:col>20</xdr:col>
      <xdr:colOff>9525</xdr:colOff>
      <xdr:row>37</xdr:row>
      <xdr:rowOff>96522</xdr:rowOff>
    </xdr:to>
    <xdr:sp macro="" textlink="">
      <xdr:nvSpPr>
        <xdr:cNvPr id="540" name="円/楕円 539"/>
        <xdr:cNvSpPr/>
      </xdr:nvSpPr>
      <xdr:spPr>
        <a:xfrm>
          <a:off x="13652500" y="63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37</xdr:row>
      <xdr:rowOff>87649</xdr:rowOff>
    </xdr:from>
    <xdr:ext cx="534377" cy="259045"/>
    <xdr:sp macro="" textlink="">
      <xdr:nvSpPr>
        <xdr:cNvPr id="541" name="テキスト ボックス 540"/>
        <xdr:cNvSpPr txBox="1"/>
      </xdr:nvSpPr>
      <xdr:spPr>
        <a:xfrm>
          <a:off x="13344943" y="66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56736</xdr:rowOff>
    </xdr:from>
    <xdr:to>
      <xdr:col>18</xdr:col>
      <xdr:colOff>492125</xdr:colOff>
      <xdr:row>37</xdr:row>
      <xdr:rowOff>158336</xdr:rowOff>
    </xdr:to>
    <xdr:sp macro="" textlink="">
      <xdr:nvSpPr>
        <xdr:cNvPr id="542" name="円/楕円 541"/>
        <xdr:cNvSpPr/>
      </xdr:nvSpPr>
      <xdr:spPr>
        <a:xfrm>
          <a:off x="12763500" y="64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37</xdr:row>
      <xdr:rowOff>149463</xdr:rowOff>
    </xdr:from>
    <xdr:ext cx="534377" cy="259045"/>
    <xdr:sp macro="" textlink="">
      <xdr:nvSpPr>
        <xdr:cNvPr id="543" name="テキスト ボックス 542"/>
        <xdr:cNvSpPr txBox="1"/>
      </xdr:nvSpPr>
      <xdr:spPr>
        <a:xfrm>
          <a:off x="12470911" y="66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322175"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57</xdr:row>
      <xdr:rowOff>168927</xdr:rowOff>
    </xdr:from>
    <xdr:ext cx="248786" cy="259045"/>
    <xdr:sp macro="" textlink="">
      <xdr:nvSpPr>
        <xdr:cNvPr id="555" name="テキスト ボックス 554"/>
        <xdr:cNvSpPr txBox="1"/>
      </xdr:nvSpPr>
      <xdr:spPr>
        <a:xfrm>
          <a:off x="12122375" y="102518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55</xdr:row>
      <xdr:rowOff>54627</xdr:rowOff>
    </xdr:from>
    <xdr:ext cx="595419" cy="259045"/>
    <xdr:sp macro="" textlink="">
      <xdr:nvSpPr>
        <xdr:cNvPr id="557" name="テキスト ボックス 556"/>
        <xdr:cNvSpPr txBox="1"/>
      </xdr:nvSpPr>
      <xdr:spPr>
        <a:xfrm>
          <a:off x="11775742" y="9783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52</xdr:row>
      <xdr:rowOff>102252</xdr:rowOff>
    </xdr:from>
    <xdr:ext cx="595419" cy="259045"/>
    <xdr:sp macro="" textlink="">
      <xdr:nvSpPr>
        <xdr:cNvPr id="559" name="テキスト ボックス 558"/>
        <xdr:cNvSpPr txBox="1"/>
      </xdr:nvSpPr>
      <xdr:spPr>
        <a:xfrm>
          <a:off x="11775742" y="93006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50</xdr:row>
      <xdr:rowOff>1559</xdr:rowOff>
    </xdr:from>
    <xdr:ext cx="595419" cy="259045"/>
    <xdr:sp macro="" textlink="">
      <xdr:nvSpPr>
        <xdr:cNvPr id="561" name="テキスト ボックス 560"/>
        <xdr:cNvSpPr txBox="1"/>
      </xdr:nvSpPr>
      <xdr:spPr>
        <a:xfrm>
          <a:off x="11775742" y="8846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47</xdr:row>
      <xdr:rowOff>54627</xdr:rowOff>
    </xdr:from>
    <xdr:ext cx="595419" cy="259045"/>
    <xdr:sp macro="" textlink="">
      <xdr:nvSpPr>
        <xdr:cNvPr id="563" name="テキスト ボックス 562"/>
        <xdr:cNvSpPr txBox="1"/>
      </xdr:nvSpPr>
      <xdr:spPr>
        <a:xfrm>
          <a:off x="11775742"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257361" y="102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257361" y="8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115839</xdr:rowOff>
    </xdr:from>
    <xdr:to>
      <xdr:col>23</xdr:col>
      <xdr:colOff>517525</xdr:colOff>
      <xdr:row>57</xdr:row>
      <xdr:rowOff>136934</xdr:rowOff>
    </xdr:to>
    <xdr:cxnSp macro="">
      <xdr:nvCxnSpPr>
        <xdr:cNvPr id="570" name="直線コネクタ 569"/>
        <xdr:cNvCxnSpPr/>
      </xdr:nvCxnSpPr>
      <xdr:spPr>
        <a:xfrm flipV="1">
          <a:off x="15481300" y="9888489"/>
          <a:ext cx="8382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257361" y="987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57</xdr:row>
      <xdr:rowOff>136934</xdr:rowOff>
    </xdr:from>
    <xdr:to>
      <xdr:col>22</xdr:col>
      <xdr:colOff>365125</xdr:colOff>
      <xdr:row>57</xdr:row>
      <xdr:rowOff>148835</xdr:rowOff>
    </xdr:to>
    <xdr:cxnSp macro="">
      <xdr:nvCxnSpPr>
        <xdr:cNvPr id="573" name="直線コネクタ 572"/>
        <xdr:cNvCxnSpPr/>
      </xdr:nvCxnSpPr>
      <xdr:spPr>
        <a:xfrm flipV="1">
          <a:off x="14592300" y="9909584"/>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106615" y="97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148597</xdr:rowOff>
    </xdr:from>
    <xdr:to>
      <xdr:col>21</xdr:col>
      <xdr:colOff>161925</xdr:colOff>
      <xdr:row>57</xdr:row>
      <xdr:rowOff>148835</xdr:rowOff>
    </xdr:to>
    <xdr:cxnSp macro="">
      <xdr:nvCxnSpPr>
        <xdr:cNvPr id="576" name="直線コネクタ 575"/>
        <xdr:cNvCxnSpPr/>
      </xdr:nvCxnSpPr>
      <xdr:spPr>
        <a:xfrm>
          <a:off x="13703300" y="9921247"/>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228500" y="976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140582</xdr:rowOff>
    </xdr:from>
    <xdr:to>
      <xdr:col>19</xdr:col>
      <xdr:colOff>644525</xdr:colOff>
      <xdr:row>57</xdr:row>
      <xdr:rowOff>148597</xdr:rowOff>
    </xdr:to>
    <xdr:cxnSp macro="">
      <xdr:nvCxnSpPr>
        <xdr:cNvPr id="579" name="直線コネクタ 578"/>
        <xdr:cNvCxnSpPr/>
      </xdr:nvCxnSpPr>
      <xdr:spPr>
        <a:xfrm>
          <a:off x="12814300" y="9913232"/>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55</xdr:row>
      <xdr:rowOff>56711</xdr:rowOff>
    </xdr:from>
    <xdr:ext cx="534377" cy="259045"/>
    <xdr:sp macro="" textlink="">
      <xdr:nvSpPr>
        <xdr:cNvPr id="581" name="テキスト ボックス 580"/>
        <xdr:cNvSpPr txBox="1"/>
      </xdr:nvSpPr>
      <xdr:spPr>
        <a:xfrm>
          <a:off x="13344943" y="9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55</xdr:row>
      <xdr:rowOff>67586</xdr:rowOff>
    </xdr:from>
    <xdr:ext cx="534377" cy="259045"/>
    <xdr:sp macro="" textlink="">
      <xdr:nvSpPr>
        <xdr:cNvPr id="583" name="テキスト ボックス 582"/>
        <xdr:cNvSpPr txBox="1"/>
      </xdr:nvSpPr>
      <xdr:spPr>
        <a:xfrm>
          <a:off x="12470911" y="97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65039</xdr:rowOff>
    </xdr:from>
    <xdr:to>
      <xdr:col>23</xdr:col>
      <xdr:colOff>568325</xdr:colOff>
      <xdr:row>57</xdr:row>
      <xdr:rowOff>166639</xdr:rowOff>
    </xdr:to>
    <xdr:sp macro="" textlink="">
      <xdr:nvSpPr>
        <xdr:cNvPr id="589" name="円/楕円 588"/>
        <xdr:cNvSpPr/>
      </xdr:nvSpPr>
      <xdr:spPr>
        <a:xfrm>
          <a:off x="16268700" y="98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56</xdr:row>
      <xdr:rowOff>151416</xdr:rowOff>
    </xdr:from>
    <xdr:ext cx="534377" cy="259045"/>
    <xdr:sp macro="" textlink="">
      <xdr:nvSpPr>
        <xdr:cNvPr id="590" name="教育費該当値テキスト"/>
        <xdr:cNvSpPr txBox="1"/>
      </xdr:nvSpPr>
      <xdr:spPr>
        <a:xfrm>
          <a:off x="16257361" y="1005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86134</xdr:rowOff>
    </xdr:from>
    <xdr:to>
      <xdr:col>22</xdr:col>
      <xdr:colOff>415925</xdr:colOff>
      <xdr:row>58</xdr:row>
      <xdr:rowOff>16284</xdr:rowOff>
    </xdr:to>
    <xdr:sp macro="" textlink="">
      <xdr:nvSpPr>
        <xdr:cNvPr id="591" name="円/楕円 590"/>
        <xdr:cNvSpPr/>
      </xdr:nvSpPr>
      <xdr:spPr>
        <a:xfrm>
          <a:off x="15430500" y="98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58</xdr:row>
      <xdr:rowOff>7411</xdr:rowOff>
    </xdr:from>
    <xdr:ext cx="534377" cy="259045"/>
    <xdr:sp macro="" textlink="">
      <xdr:nvSpPr>
        <xdr:cNvPr id="592" name="テキスト ボックス 591"/>
        <xdr:cNvSpPr txBox="1"/>
      </xdr:nvSpPr>
      <xdr:spPr>
        <a:xfrm>
          <a:off x="15106615" y="102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98035</xdr:rowOff>
    </xdr:from>
    <xdr:to>
      <xdr:col>21</xdr:col>
      <xdr:colOff>212725</xdr:colOff>
      <xdr:row>58</xdr:row>
      <xdr:rowOff>28185</xdr:rowOff>
    </xdr:to>
    <xdr:sp macro="" textlink="">
      <xdr:nvSpPr>
        <xdr:cNvPr id="593" name="円/楕円 592"/>
        <xdr:cNvSpPr/>
      </xdr:nvSpPr>
      <xdr:spPr>
        <a:xfrm>
          <a:off x="14541500" y="98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58</xdr:row>
      <xdr:rowOff>9787</xdr:rowOff>
    </xdr:from>
    <xdr:ext cx="534377" cy="259045"/>
    <xdr:sp macro="" textlink="">
      <xdr:nvSpPr>
        <xdr:cNvPr id="594" name="テキスト ボックス 593"/>
        <xdr:cNvSpPr txBox="1"/>
      </xdr:nvSpPr>
      <xdr:spPr>
        <a:xfrm>
          <a:off x="14228500" y="1026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97797</xdr:rowOff>
    </xdr:from>
    <xdr:to>
      <xdr:col>20</xdr:col>
      <xdr:colOff>9525</xdr:colOff>
      <xdr:row>58</xdr:row>
      <xdr:rowOff>27947</xdr:rowOff>
    </xdr:to>
    <xdr:sp macro="" textlink="">
      <xdr:nvSpPr>
        <xdr:cNvPr id="595" name="円/楕円 594"/>
        <xdr:cNvSpPr/>
      </xdr:nvSpPr>
      <xdr:spPr>
        <a:xfrm>
          <a:off x="13652500" y="98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58</xdr:row>
      <xdr:rowOff>9549</xdr:rowOff>
    </xdr:from>
    <xdr:ext cx="534377" cy="259045"/>
    <xdr:sp macro="" textlink="">
      <xdr:nvSpPr>
        <xdr:cNvPr id="596" name="テキスト ボックス 595"/>
        <xdr:cNvSpPr txBox="1"/>
      </xdr:nvSpPr>
      <xdr:spPr>
        <a:xfrm>
          <a:off x="13344943" y="102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89782</xdr:rowOff>
    </xdr:from>
    <xdr:to>
      <xdr:col>18</xdr:col>
      <xdr:colOff>492125</xdr:colOff>
      <xdr:row>58</xdr:row>
      <xdr:rowOff>19932</xdr:rowOff>
    </xdr:to>
    <xdr:sp macro="" textlink="">
      <xdr:nvSpPr>
        <xdr:cNvPr id="597" name="円/楕円 596"/>
        <xdr:cNvSpPr/>
      </xdr:nvSpPr>
      <xdr:spPr>
        <a:xfrm>
          <a:off x="12763500" y="98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58</xdr:row>
      <xdr:rowOff>11059</xdr:rowOff>
    </xdr:from>
    <xdr:ext cx="534377" cy="259045"/>
    <xdr:sp macro="" textlink="">
      <xdr:nvSpPr>
        <xdr:cNvPr id="598" name="テキスト ボックス 597"/>
        <xdr:cNvSpPr txBox="1"/>
      </xdr:nvSpPr>
      <xdr:spPr>
        <a:xfrm>
          <a:off x="12470911" y="102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322175"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78</xdr:row>
      <xdr:rowOff>83202</xdr:rowOff>
    </xdr:from>
    <xdr:ext cx="248786" cy="259045"/>
    <xdr:sp macro="" textlink="">
      <xdr:nvSpPr>
        <xdr:cNvPr id="610" name="テキスト ボックス 609"/>
        <xdr:cNvSpPr txBox="1"/>
      </xdr:nvSpPr>
      <xdr:spPr>
        <a:xfrm>
          <a:off x="12122375" y="138808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76</xdr:row>
      <xdr:rowOff>35577</xdr:rowOff>
    </xdr:from>
    <xdr:ext cx="531299" cy="259045"/>
    <xdr:sp macro="" textlink="">
      <xdr:nvSpPr>
        <xdr:cNvPr id="612" name="テキスト ボックス 611"/>
        <xdr:cNvSpPr txBox="1"/>
      </xdr:nvSpPr>
      <xdr:spPr>
        <a:xfrm>
          <a:off x="11839862" y="13479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73</xdr:row>
      <xdr:rowOff>168927</xdr:rowOff>
    </xdr:from>
    <xdr:ext cx="531299" cy="259045"/>
    <xdr:sp macro="" textlink="">
      <xdr:nvSpPr>
        <xdr:cNvPr id="614" name="テキスト ボックス 613"/>
        <xdr:cNvSpPr txBox="1"/>
      </xdr:nvSpPr>
      <xdr:spPr>
        <a:xfrm>
          <a:off x="11839862" y="130821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71</xdr:row>
      <xdr:rowOff>130827</xdr:rowOff>
    </xdr:from>
    <xdr:ext cx="531299" cy="259045"/>
    <xdr:sp macro="" textlink="">
      <xdr:nvSpPr>
        <xdr:cNvPr id="616" name="テキスト ボックス 615"/>
        <xdr:cNvSpPr txBox="1"/>
      </xdr:nvSpPr>
      <xdr:spPr>
        <a:xfrm>
          <a:off x="11839862" y="126902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69</xdr:row>
      <xdr:rowOff>92727</xdr:rowOff>
    </xdr:from>
    <xdr:ext cx="595419" cy="259045"/>
    <xdr:sp macro="" textlink="">
      <xdr:nvSpPr>
        <xdr:cNvPr id="618" name="テキスト ボックス 617"/>
        <xdr:cNvSpPr txBox="1"/>
      </xdr:nvSpPr>
      <xdr:spPr>
        <a:xfrm>
          <a:off x="11775742" y="12298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67</xdr:row>
      <xdr:rowOff>54627</xdr:rowOff>
    </xdr:from>
    <xdr:ext cx="595419" cy="259045"/>
    <xdr:sp macro="" textlink="">
      <xdr:nvSpPr>
        <xdr:cNvPr id="620" name="テキスト ボックス 619"/>
        <xdr:cNvSpPr txBox="1"/>
      </xdr:nvSpPr>
      <xdr:spPr>
        <a:xfrm>
          <a:off x="11775742"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57802</xdr:rowOff>
    </xdr:from>
    <xdr:ext cx="249299" cy="259045"/>
    <xdr:sp macro="" textlink="">
      <xdr:nvSpPr>
        <xdr:cNvPr id="623" name="災害復旧費最小値テキスト"/>
        <xdr:cNvSpPr txBox="1"/>
      </xdr:nvSpPr>
      <xdr:spPr>
        <a:xfrm>
          <a:off x="16257361" y="14032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103420</xdr:rowOff>
    </xdr:from>
    <xdr:ext cx="599010" cy="259045"/>
    <xdr:sp macro="" textlink="">
      <xdr:nvSpPr>
        <xdr:cNvPr id="625" name="災害復旧費最大値テキスト"/>
        <xdr:cNvSpPr txBox="1"/>
      </xdr:nvSpPr>
      <xdr:spPr>
        <a:xfrm>
          <a:off x="16257361" y="1213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165405</xdr:rowOff>
    </xdr:from>
    <xdr:to>
      <xdr:col>23</xdr:col>
      <xdr:colOff>517525</xdr:colOff>
      <xdr:row>79</xdr:row>
      <xdr:rowOff>33922</xdr:rowOff>
    </xdr:to>
    <xdr:cxnSp macro="">
      <xdr:nvCxnSpPr>
        <xdr:cNvPr id="627" name="直線コネクタ 626"/>
        <xdr:cNvCxnSpPr/>
      </xdr:nvCxnSpPr>
      <xdr:spPr>
        <a:xfrm flipV="1">
          <a:off x="15481300" y="13538505"/>
          <a:ext cx="8382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257361" y="13645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52781</xdr:rowOff>
    </xdr:from>
    <xdr:to>
      <xdr:col>22</xdr:col>
      <xdr:colOff>365125</xdr:colOff>
      <xdr:row>79</xdr:row>
      <xdr:rowOff>33922</xdr:rowOff>
    </xdr:to>
    <xdr:cxnSp macro="">
      <xdr:nvCxnSpPr>
        <xdr:cNvPr id="630" name="直線コネクタ 629"/>
        <xdr:cNvCxnSpPr/>
      </xdr:nvCxnSpPr>
      <xdr:spPr>
        <a:xfrm>
          <a:off x="14592300" y="13254431"/>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138931" y="1360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102299</xdr:rowOff>
    </xdr:from>
    <xdr:to>
      <xdr:col>21</xdr:col>
      <xdr:colOff>161925</xdr:colOff>
      <xdr:row>77</xdr:row>
      <xdr:rowOff>52781</xdr:rowOff>
    </xdr:to>
    <xdr:cxnSp macro="">
      <xdr:nvCxnSpPr>
        <xdr:cNvPr id="633" name="直線コネクタ 632"/>
        <xdr:cNvCxnSpPr/>
      </xdr:nvCxnSpPr>
      <xdr:spPr>
        <a:xfrm>
          <a:off x="13703300" y="13132499"/>
          <a:ext cx="889000" cy="1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78</xdr:row>
      <xdr:rowOff>101643</xdr:rowOff>
    </xdr:from>
    <xdr:ext cx="534377" cy="259045"/>
    <xdr:sp macro="" textlink="">
      <xdr:nvSpPr>
        <xdr:cNvPr id="635" name="テキスト ボックス 634"/>
        <xdr:cNvSpPr txBox="1"/>
      </xdr:nvSpPr>
      <xdr:spPr>
        <a:xfrm>
          <a:off x="14228500" y="138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102299</xdr:rowOff>
    </xdr:from>
    <xdr:to>
      <xdr:col>19</xdr:col>
      <xdr:colOff>644525</xdr:colOff>
      <xdr:row>78</xdr:row>
      <xdr:rowOff>152718</xdr:rowOff>
    </xdr:to>
    <xdr:cxnSp macro="">
      <xdr:nvCxnSpPr>
        <xdr:cNvPr id="636" name="直線コネクタ 635"/>
        <xdr:cNvCxnSpPr/>
      </xdr:nvCxnSpPr>
      <xdr:spPr>
        <a:xfrm flipV="1">
          <a:off x="12814300" y="13132499"/>
          <a:ext cx="889000" cy="3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78</xdr:row>
      <xdr:rowOff>150652</xdr:rowOff>
    </xdr:from>
    <xdr:ext cx="469744" cy="259045"/>
    <xdr:sp macro="" textlink="">
      <xdr:nvSpPr>
        <xdr:cNvPr id="638" name="テキスト ボックス 637"/>
        <xdr:cNvSpPr txBox="1"/>
      </xdr:nvSpPr>
      <xdr:spPr>
        <a:xfrm>
          <a:off x="13377259" y="1394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196927</xdr:colOff>
      <xdr:row>76</xdr:row>
      <xdr:rowOff>164546</xdr:rowOff>
    </xdr:from>
    <xdr:ext cx="469744" cy="259045"/>
    <xdr:sp macro="" textlink="">
      <xdr:nvSpPr>
        <xdr:cNvPr id="640" name="テキスト ボックス 639"/>
        <xdr:cNvSpPr txBox="1"/>
      </xdr:nvSpPr>
      <xdr:spPr>
        <a:xfrm>
          <a:off x="12484177" y="136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114605</xdr:rowOff>
    </xdr:from>
    <xdr:to>
      <xdr:col>23</xdr:col>
      <xdr:colOff>568325</xdr:colOff>
      <xdr:row>79</xdr:row>
      <xdr:rowOff>44755</xdr:rowOff>
    </xdr:to>
    <xdr:sp macro="" textlink="">
      <xdr:nvSpPr>
        <xdr:cNvPr id="646" name="円/楕円 645"/>
        <xdr:cNvSpPr/>
      </xdr:nvSpPr>
      <xdr:spPr>
        <a:xfrm>
          <a:off x="16268700" y="134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29532</xdr:rowOff>
    </xdr:from>
    <xdr:ext cx="469744" cy="259045"/>
    <xdr:sp macro="" textlink="">
      <xdr:nvSpPr>
        <xdr:cNvPr id="647" name="災害復旧費該当値テキスト"/>
        <xdr:cNvSpPr txBox="1"/>
      </xdr:nvSpPr>
      <xdr:spPr>
        <a:xfrm>
          <a:off x="16257361" y="1382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154572</xdr:rowOff>
    </xdr:from>
    <xdr:to>
      <xdr:col>22</xdr:col>
      <xdr:colOff>415925</xdr:colOff>
      <xdr:row>79</xdr:row>
      <xdr:rowOff>84722</xdr:rowOff>
    </xdr:to>
    <xdr:sp macro="" textlink="">
      <xdr:nvSpPr>
        <xdr:cNvPr id="648" name="円/楕円 647"/>
        <xdr:cNvSpPr/>
      </xdr:nvSpPr>
      <xdr:spPr>
        <a:xfrm>
          <a:off x="15430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185367</xdr:colOff>
      <xdr:row>79</xdr:row>
      <xdr:rowOff>85374</xdr:rowOff>
    </xdr:from>
    <xdr:ext cx="378565" cy="259045"/>
    <xdr:sp macro="" textlink="">
      <xdr:nvSpPr>
        <xdr:cNvPr id="649" name="テキスト ボックス 648"/>
        <xdr:cNvSpPr txBox="1"/>
      </xdr:nvSpPr>
      <xdr:spPr>
        <a:xfrm>
          <a:off x="15194046" y="14059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1981</xdr:rowOff>
    </xdr:from>
    <xdr:to>
      <xdr:col>21</xdr:col>
      <xdr:colOff>212725</xdr:colOff>
      <xdr:row>77</xdr:row>
      <xdr:rowOff>103581</xdr:rowOff>
    </xdr:to>
    <xdr:sp macro="" textlink="">
      <xdr:nvSpPr>
        <xdr:cNvPr id="650" name="円/楕円 649"/>
        <xdr:cNvSpPr/>
      </xdr:nvSpPr>
      <xdr:spPr>
        <a:xfrm>
          <a:off x="145415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75</xdr:row>
      <xdr:rowOff>120108</xdr:rowOff>
    </xdr:from>
    <xdr:ext cx="534377" cy="259045"/>
    <xdr:sp macro="" textlink="">
      <xdr:nvSpPr>
        <xdr:cNvPr id="651" name="テキスト ボックス 650"/>
        <xdr:cNvSpPr txBox="1"/>
      </xdr:nvSpPr>
      <xdr:spPr>
        <a:xfrm>
          <a:off x="14228500" y="133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51499</xdr:rowOff>
    </xdr:from>
    <xdr:to>
      <xdr:col>20</xdr:col>
      <xdr:colOff>9525</xdr:colOff>
      <xdr:row>76</xdr:row>
      <xdr:rowOff>153099</xdr:rowOff>
    </xdr:to>
    <xdr:sp macro="" textlink="">
      <xdr:nvSpPr>
        <xdr:cNvPr id="652" name="円/楕円 651"/>
        <xdr:cNvSpPr/>
      </xdr:nvSpPr>
      <xdr:spPr>
        <a:xfrm>
          <a:off x="13652500" y="130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75</xdr:row>
      <xdr:rowOff>2257</xdr:rowOff>
    </xdr:from>
    <xdr:ext cx="534377" cy="259045"/>
    <xdr:sp macro="" textlink="">
      <xdr:nvSpPr>
        <xdr:cNvPr id="653" name="テキスト ボックス 652"/>
        <xdr:cNvSpPr txBox="1"/>
      </xdr:nvSpPr>
      <xdr:spPr>
        <a:xfrm>
          <a:off x="13344943" y="132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101918</xdr:rowOff>
    </xdr:from>
    <xdr:to>
      <xdr:col>18</xdr:col>
      <xdr:colOff>492125</xdr:colOff>
      <xdr:row>79</xdr:row>
      <xdr:rowOff>32068</xdr:rowOff>
    </xdr:to>
    <xdr:sp macro="" textlink="">
      <xdr:nvSpPr>
        <xdr:cNvPr id="654" name="円/楕円 653"/>
        <xdr:cNvSpPr/>
      </xdr:nvSpPr>
      <xdr:spPr>
        <a:xfrm>
          <a:off x="12763500" y="134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196927</xdr:colOff>
      <xdr:row>79</xdr:row>
      <xdr:rowOff>13670</xdr:rowOff>
    </xdr:from>
    <xdr:ext cx="469744" cy="259045"/>
    <xdr:sp macro="" textlink="">
      <xdr:nvSpPr>
        <xdr:cNvPr id="655" name="テキスト ボックス 654"/>
        <xdr:cNvSpPr txBox="1"/>
      </xdr:nvSpPr>
      <xdr:spPr>
        <a:xfrm>
          <a:off x="12484177" y="1398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322175"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97</xdr:row>
      <xdr:rowOff>54627</xdr:rowOff>
    </xdr:from>
    <xdr:ext cx="248786" cy="259045"/>
    <xdr:sp macro="" textlink="">
      <xdr:nvSpPr>
        <xdr:cNvPr id="667" name="テキスト ボックス 666"/>
        <xdr:cNvSpPr txBox="1"/>
      </xdr:nvSpPr>
      <xdr:spPr>
        <a:xfrm>
          <a:off x="12122375" y="172132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94</xdr:row>
      <xdr:rowOff>1559</xdr:rowOff>
    </xdr:from>
    <xdr:ext cx="595419" cy="259045"/>
    <xdr:sp macro="" textlink="">
      <xdr:nvSpPr>
        <xdr:cNvPr id="669" name="テキスト ボックス 668"/>
        <xdr:cNvSpPr txBox="1"/>
      </xdr:nvSpPr>
      <xdr:spPr>
        <a:xfrm>
          <a:off x="11775742" y="166294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90</xdr:row>
      <xdr:rowOff>102252</xdr:rowOff>
    </xdr:from>
    <xdr:ext cx="595419" cy="259045"/>
    <xdr:sp macro="" textlink="">
      <xdr:nvSpPr>
        <xdr:cNvPr id="671" name="テキスト ボックス 670"/>
        <xdr:cNvSpPr txBox="1"/>
      </xdr:nvSpPr>
      <xdr:spPr>
        <a:xfrm>
          <a:off x="11775742" y="160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87</xdr:row>
      <xdr:rowOff>54627</xdr:rowOff>
    </xdr:from>
    <xdr:ext cx="595419" cy="259045"/>
    <xdr:sp macro="" textlink="">
      <xdr:nvSpPr>
        <xdr:cNvPr id="673" name="テキスト ボックス 672"/>
        <xdr:cNvSpPr txBox="1"/>
      </xdr:nvSpPr>
      <xdr:spPr>
        <a:xfrm>
          <a:off x="11775742"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89696</xdr:rowOff>
    </xdr:from>
    <xdr:ext cx="534377" cy="259045"/>
    <xdr:sp macro="" textlink="">
      <xdr:nvSpPr>
        <xdr:cNvPr id="676" name="公債費最小値テキスト"/>
        <xdr:cNvSpPr txBox="1"/>
      </xdr:nvSpPr>
      <xdr:spPr>
        <a:xfrm>
          <a:off x="16257361" y="172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257361" y="1581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29583</xdr:rowOff>
    </xdr:from>
    <xdr:to>
      <xdr:col>23</xdr:col>
      <xdr:colOff>517525</xdr:colOff>
      <xdr:row>96</xdr:row>
      <xdr:rowOff>11906</xdr:rowOff>
    </xdr:to>
    <xdr:cxnSp macro="">
      <xdr:nvCxnSpPr>
        <xdr:cNvPr id="680" name="直線コネクタ 679"/>
        <xdr:cNvCxnSpPr/>
      </xdr:nvCxnSpPr>
      <xdr:spPr>
        <a:xfrm>
          <a:off x="15481300" y="16317333"/>
          <a:ext cx="838200" cy="15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257361" y="16728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95</xdr:row>
      <xdr:rowOff>29583</xdr:rowOff>
    </xdr:from>
    <xdr:to>
      <xdr:col>22</xdr:col>
      <xdr:colOff>365125</xdr:colOff>
      <xdr:row>96</xdr:row>
      <xdr:rowOff>41974</xdr:rowOff>
    </xdr:to>
    <xdr:cxnSp macro="">
      <xdr:nvCxnSpPr>
        <xdr:cNvPr id="683" name="直線コネクタ 682"/>
        <xdr:cNvCxnSpPr/>
      </xdr:nvCxnSpPr>
      <xdr:spPr>
        <a:xfrm flipV="1">
          <a:off x="14592300" y="16317333"/>
          <a:ext cx="889000" cy="1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106615" y="1700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41974</xdr:rowOff>
    </xdr:from>
    <xdr:to>
      <xdr:col>21</xdr:col>
      <xdr:colOff>161925</xdr:colOff>
      <xdr:row>96</xdr:row>
      <xdr:rowOff>52907</xdr:rowOff>
    </xdr:to>
    <xdr:cxnSp macro="">
      <xdr:nvCxnSpPr>
        <xdr:cNvPr id="686" name="直線コネクタ 685"/>
        <xdr:cNvCxnSpPr/>
      </xdr:nvCxnSpPr>
      <xdr:spPr>
        <a:xfrm flipV="1">
          <a:off x="13703300" y="16501174"/>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228500" y="1665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158445</xdr:rowOff>
    </xdr:from>
    <xdr:to>
      <xdr:col>19</xdr:col>
      <xdr:colOff>644525</xdr:colOff>
      <xdr:row>96</xdr:row>
      <xdr:rowOff>52907</xdr:rowOff>
    </xdr:to>
    <xdr:cxnSp macro="">
      <xdr:nvCxnSpPr>
        <xdr:cNvPr id="689" name="直線コネクタ 688"/>
        <xdr:cNvCxnSpPr/>
      </xdr:nvCxnSpPr>
      <xdr:spPr>
        <a:xfrm>
          <a:off x="12814300" y="16446195"/>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6484</xdr:rowOff>
    </xdr:from>
    <xdr:ext cx="534377" cy="259045"/>
    <xdr:sp macro="" textlink="">
      <xdr:nvSpPr>
        <xdr:cNvPr id="691" name="テキスト ボックス 690"/>
        <xdr:cNvSpPr txBox="1"/>
      </xdr:nvSpPr>
      <xdr:spPr>
        <a:xfrm>
          <a:off x="13344943" y="166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94</xdr:row>
      <xdr:rowOff>3385</xdr:rowOff>
    </xdr:from>
    <xdr:ext cx="534377" cy="259045"/>
    <xdr:sp macro="" textlink="">
      <xdr:nvSpPr>
        <xdr:cNvPr id="693" name="テキスト ボックス 692"/>
        <xdr:cNvSpPr txBox="1"/>
      </xdr:nvSpPr>
      <xdr:spPr>
        <a:xfrm>
          <a:off x="12470911" y="1663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132556</xdr:rowOff>
    </xdr:from>
    <xdr:to>
      <xdr:col>23</xdr:col>
      <xdr:colOff>568325</xdr:colOff>
      <xdr:row>96</xdr:row>
      <xdr:rowOff>62706</xdr:rowOff>
    </xdr:to>
    <xdr:sp macro="" textlink="">
      <xdr:nvSpPr>
        <xdr:cNvPr id="699" name="円/楕円 698"/>
        <xdr:cNvSpPr/>
      </xdr:nvSpPr>
      <xdr:spPr>
        <a:xfrm>
          <a:off x="16268700" y="164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95</xdr:row>
      <xdr:rowOff>101458</xdr:rowOff>
    </xdr:from>
    <xdr:ext cx="534377" cy="259045"/>
    <xdr:sp macro="" textlink="">
      <xdr:nvSpPr>
        <xdr:cNvPr id="700" name="公債費該当値テキスト"/>
        <xdr:cNvSpPr txBox="1"/>
      </xdr:nvSpPr>
      <xdr:spPr>
        <a:xfrm>
          <a:off x="16257361" y="169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150233</xdr:rowOff>
    </xdr:from>
    <xdr:to>
      <xdr:col>22</xdr:col>
      <xdr:colOff>415925</xdr:colOff>
      <xdr:row>95</xdr:row>
      <xdr:rowOff>80383</xdr:rowOff>
    </xdr:to>
    <xdr:sp macro="" textlink="">
      <xdr:nvSpPr>
        <xdr:cNvPr id="701" name="円/楕円 700"/>
        <xdr:cNvSpPr/>
      </xdr:nvSpPr>
      <xdr:spPr>
        <a:xfrm>
          <a:off x="15430500" y="162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93</xdr:row>
      <xdr:rowOff>96910</xdr:rowOff>
    </xdr:from>
    <xdr:ext cx="534377" cy="259045"/>
    <xdr:sp macro="" textlink="">
      <xdr:nvSpPr>
        <xdr:cNvPr id="702" name="テキスト ボックス 701"/>
        <xdr:cNvSpPr txBox="1"/>
      </xdr:nvSpPr>
      <xdr:spPr>
        <a:xfrm>
          <a:off x="15106615" y="165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162624</xdr:rowOff>
    </xdr:from>
    <xdr:to>
      <xdr:col>21</xdr:col>
      <xdr:colOff>212725</xdr:colOff>
      <xdr:row>96</xdr:row>
      <xdr:rowOff>92774</xdr:rowOff>
    </xdr:to>
    <xdr:sp macro="" textlink="">
      <xdr:nvSpPr>
        <xdr:cNvPr id="703" name="円/楕円 702"/>
        <xdr:cNvSpPr/>
      </xdr:nvSpPr>
      <xdr:spPr>
        <a:xfrm>
          <a:off x="14541500" y="16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96</xdr:row>
      <xdr:rowOff>83901</xdr:rowOff>
    </xdr:from>
    <xdr:ext cx="534377" cy="259045"/>
    <xdr:sp macro="" textlink="">
      <xdr:nvSpPr>
        <xdr:cNvPr id="704" name="テキスト ボックス 703"/>
        <xdr:cNvSpPr txBox="1"/>
      </xdr:nvSpPr>
      <xdr:spPr>
        <a:xfrm>
          <a:off x="14228500" y="1706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2107</xdr:rowOff>
    </xdr:from>
    <xdr:to>
      <xdr:col>20</xdr:col>
      <xdr:colOff>9525</xdr:colOff>
      <xdr:row>96</xdr:row>
      <xdr:rowOff>103707</xdr:rowOff>
    </xdr:to>
    <xdr:sp macro="" textlink="">
      <xdr:nvSpPr>
        <xdr:cNvPr id="705" name="円/楕円 704"/>
        <xdr:cNvSpPr/>
      </xdr:nvSpPr>
      <xdr:spPr>
        <a:xfrm>
          <a:off x="13652500" y="164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96</xdr:row>
      <xdr:rowOff>94834</xdr:rowOff>
    </xdr:from>
    <xdr:ext cx="534377" cy="259045"/>
    <xdr:sp macro="" textlink="">
      <xdr:nvSpPr>
        <xdr:cNvPr id="706" name="テキスト ボックス 705"/>
        <xdr:cNvSpPr txBox="1"/>
      </xdr:nvSpPr>
      <xdr:spPr>
        <a:xfrm>
          <a:off x="13344943" y="170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107645</xdr:rowOff>
    </xdr:from>
    <xdr:to>
      <xdr:col>18</xdr:col>
      <xdr:colOff>492125</xdr:colOff>
      <xdr:row>96</xdr:row>
      <xdr:rowOff>37795</xdr:rowOff>
    </xdr:to>
    <xdr:sp macro="" textlink="">
      <xdr:nvSpPr>
        <xdr:cNvPr id="707" name="円/楕円 706"/>
        <xdr:cNvSpPr/>
      </xdr:nvSpPr>
      <xdr:spPr>
        <a:xfrm>
          <a:off x="12763500" y="163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96</xdr:row>
      <xdr:rowOff>28922</xdr:rowOff>
    </xdr:from>
    <xdr:ext cx="534377" cy="259045"/>
    <xdr:sp macro="" textlink="">
      <xdr:nvSpPr>
        <xdr:cNvPr id="708" name="テキスト ボックス 707"/>
        <xdr:cNvSpPr txBox="1"/>
      </xdr:nvSpPr>
      <xdr:spPr>
        <a:xfrm>
          <a:off x="12470911" y="1701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120632"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83202</xdr:rowOff>
    </xdr:from>
    <xdr:ext cx="248786" cy="259045"/>
    <xdr:sp macro="" textlink="">
      <xdr:nvSpPr>
        <xdr:cNvPr id="720" name="テキスト ボックス 719"/>
        <xdr:cNvSpPr txBox="1"/>
      </xdr:nvSpPr>
      <xdr:spPr>
        <a:xfrm>
          <a:off x="17909946"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36</xdr:row>
      <xdr:rowOff>35577</xdr:rowOff>
    </xdr:from>
    <xdr:ext cx="467179" cy="259045"/>
    <xdr:sp macro="" textlink="">
      <xdr:nvSpPr>
        <xdr:cNvPr id="722" name="テキスト ボックス 721"/>
        <xdr:cNvSpPr txBox="1"/>
      </xdr:nvSpPr>
      <xdr:spPr>
        <a:xfrm>
          <a:off x="17706521" y="6403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632876" y="6006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632876" y="5614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632876" y="5222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632876"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39</xdr:row>
      <xdr:rowOff>57802</xdr:rowOff>
    </xdr:from>
    <xdr:ext cx="249299" cy="259045"/>
    <xdr:sp macro="" textlink="">
      <xdr:nvSpPr>
        <xdr:cNvPr id="733" name="諸支出金最小値テキスト"/>
        <xdr:cNvSpPr txBox="1"/>
      </xdr:nvSpPr>
      <xdr:spPr>
        <a:xfrm>
          <a:off x="22059900" y="6956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29</xdr:row>
      <xdr:rowOff>57954</xdr:rowOff>
    </xdr:from>
    <xdr:ext cx="534377" cy="259045"/>
    <xdr:sp macro="" textlink="">
      <xdr:nvSpPr>
        <xdr:cNvPr id="735" name="諸支出金最大値テキスト"/>
        <xdr:cNvSpPr txBox="1"/>
      </xdr:nvSpPr>
      <xdr:spPr>
        <a:xfrm>
          <a:off x="22059900" y="51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50393</xdr:rowOff>
    </xdr:from>
    <xdr:to>
      <xdr:col>32</xdr:col>
      <xdr:colOff>187325</xdr:colOff>
      <xdr:row>39</xdr:row>
      <xdr:rowOff>44450</xdr:rowOff>
    </xdr:to>
    <xdr:cxnSp macro="">
      <xdr:nvCxnSpPr>
        <xdr:cNvPr id="737" name="直線コネクタ 736"/>
        <xdr:cNvCxnSpPr/>
      </xdr:nvCxnSpPr>
      <xdr:spPr>
        <a:xfrm>
          <a:off x="21323300" y="5708243"/>
          <a:ext cx="838200" cy="10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37</xdr:row>
      <xdr:rowOff>128236</xdr:rowOff>
    </xdr:from>
    <xdr:ext cx="378565" cy="259045"/>
    <xdr:sp macro="" textlink="">
      <xdr:nvSpPr>
        <xdr:cNvPr id="738" name="諸支出金平均値テキスト"/>
        <xdr:cNvSpPr txBox="1"/>
      </xdr:nvSpPr>
      <xdr:spPr>
        <a:xfrm>
          <a:off x="22059900" y="66732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33</xdr:row>
      <xdr:rowOff>50393</xdr:rowOff>
    </xdr:from>
    <xdr:to>
      <xdr:col>31</xdr:col>
      <xdr:colOff>34925</xdr:colOff>
      <xdr:row>39</xdr:row>
      <xdr:rowOff>44450</xdr:rowOff>
    </xdr:to>
    <xdr:cxnSp macro="">
      <xdr:nvCxnSpPr>
        <xdr:cNvPr id="740" name="直線コネクタ 739"/>
        <xdr:cNvCxnSpPr/>
      </xdr:nvCxnSpPr>
      <xdr:spPr>
        <a:xfrm flipV="1">
          <a:off x="20434300" y="5708243"/>
          <a:ext cx="889000" cy="10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39</xdr:row>
      <xdr:rowOff>9568</xdr:rowOff>
    </xdr:from>
    <xdr:ext cx="378565" cy="259045"/>
    <xdr:sp macro="" textlink="">
      <xdr:nvSpPr>
        <xdr:cNvPr id="742" name="テキスト ボックス 741"/>
        <xdr:cNvSpPr txBox="1"/>
      </xdr:nvSpPr>
      <xdr:spPr>
        <a:xfrm>
          <a:off x="20982978" y="690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44374</xdr:rowOff>
    </xdr:from>
    <xdr:to>
      <xdr:col>29</xdr:col>
      <xdr:colOff>517525</xdr:colOff>
      <xdr:row>39</xdr:row>
      <xdr:rowOff>44450</xdr:rowOff>
    </xdr:to>
    <xdr:cxnSp macro="">
      <xdr:nvCxnSpPr>
        <xdr:cNvPr id="743" name="直線コネクタ 742"/>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099421" y="660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44374</xdr:rowOff>
    </xdr:from>
    <xdr:to>
      <xdr:col>28</xdr:col>
      <xdr:colOff>314325</xdr:colOff>
      <xdr:row>39</xdr:row>
      <xdr:rowOff>44450</xdr:rowOff>
    </xdr:to>
    <xdr:cxnSp macro="">
      <xdr:nvCxnSpPr>
        <xdr:cNvPr id="746" name="直線コネクタ 745"/>
        <xdr:cNvCxnSpPr/>
      </xdr:nvCxnSpPr>
      <xdr:spPr>
        <a:xfrm flipV="1">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36</xdr:row>
      <xdr:rowOff>169079</xdr:rowOff>
    </xdr:from>
    <xdr:ext cx="469744" cy="259045"/>
    <xdr:sp macro="" textlink="">
      <xdr:nvSpPr>
        <xdr:cNvPr id="748" name="テキスト ボックス 747"/>
        <xdr:cNvSpPr txBox="1"/>
      </xdr:nvSpPr>
      <xdr:spPr>
        <a:xfrm>
          <a:off x="19179798" y="653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292159" y="6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38</xdr:row>
      <xdr:rowOff>83786</xdr:rowOff>
    </xdr:from>
    <xdr:ext cx="249299" cy="259045"/>
    <xdr:sp macro="" textlink="">
      <xdr:nvSpPr>
        <xdr:cNvPr id="757" name="諸支出金該当値テキスト"/>
        <xdr:cNvSpPr txBox="1"/>
      </xdr:nvSpPr>
      <xdr:spPr>
        <a:xfrm>
          <a:off x="22059900" y="68057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171043</xdr:rowOff>
    </xdr:from>
    <xdr:to>
      <xdr:col>31</xdr:col>
      <xdr:colOff>85725</xdr:colOff>
      <xdr:row>33</xdr:row>
      <xdr:rowOff>101193</xdr:rowOff>
    </xdr:to>
    <xdr:sp macro="" textlink="">
      <xdr:nvSpPr>
        <xdr:cNvPr id="758" name="円/楕円 757"/>
        <xdr:cNvSpPr/>
      </xdr:nvSpPr>
      <xdr:spPr>
        <a:xfrm>
          <a:off x="21272500" y="56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31</xdr:row>
      <xdr:rowOff>108195</xdr:rowOff>
    </xdr:from>
    <xdr:ext cx="534377" cy="259045"/>
    <xdr:sp macro="" textlink="">
      <xdr:nvSpPr>
        <xdr:cNvPr id="759" name="テキスト ボックス 758"/>
        <xdr:cNvSpPr txBox="1"/>
      </xdr:nvSpPr>
      <xdr:spPr>
        <a:xfrm>
          <a:off x="20914597" y="55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164053"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165024</xdr:rowOff>
    </xdr:from>
    <xdr:to>
      <xdr:col>28</xdr:col>
      <xdr:colOff>365125</xdr:colOff>
      <xdr:row>39</xdr:row>
      <xdr:rowOff>95174</xdr:rowOff>
    </xdr:to>
    <xdr:sp macro="" textlink="">
      <xdr:nvSpPr>
        <xdr:cNvPr id="762" name="円/楕円 761"/>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86301</xdr:rowOff>
    </xdr:from>
    <xdr:ext cx="249299" cy="259045"/>
    <xdr:sp macro="" textlink="">
      <xdr:nvSpPr>
        <xdr:cNvPr id="763" name="テキスト ボックス 762"/>
        <xdr:cNvSpPr txBox="1"/>
      </xdr:nvSpPr>
      <xdr:spPr>
        <a:xfrm>
          <a:off x="19280495" y="69851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1442</xdr:colOff>
      <xdr:row>39</xdr:row>
      <xdr:rowOff>86377</xdr:rowOff>
    </xdr:from>
    <xdr:ext cx="249299" cy="259045"/>
    <xdr:sp macro="" textlink="">
      <xdr:nvSpPr>
        <xdr:cNvPr id="765" name="テキスト ボックス 764"/>
        <xdr:cNvSpPr txBox="1"/>
      </xdr:nvSpPr>
      <xdr:spPr>
        <a:xfrm>
          <a:off x="18411906"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120632"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1559</xdr:rowOff>
    </xdr:from>
    <xdr:ext cx="248786" cy="259045"/>
    <xdr:sp macro="" textlink="">
      <xdr:nvSpPr>
        <xdr:cNvPr id="777" name="テキスト ボックス 776"/>
        <xdr:cNvSpPr txBox="1"/>
      </xdr:nvSpPr>
      <xdr:spPr>
        <a:xfrm>
          <a:off x="17909946" y="95537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7909946" y="83685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55</xdr:row>
      <xdr:rowOff>10177</xdr:rowOff>
    </xdr:from>
    <xdr:ext cx="249299" cy="259045"/>
    <xdr:sp macro="" textlink="">
      <xdr:nvSpPr>
        <xdr:cNvPr id="782" name="前年度繰上充用金最小値テキスト"/>
        <xdr:cNvSpPr txBox="1"/>
      </xdr:nvSpPr>
      <xdr:spPr>
        <a:xfrm>
          <a:off x="2205990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53</xdr:row>
      <xdr:rowOff>10177</xdr:rowOff>
    </xdr:from>
    <xdr:ext cx="249299" cy="259045"/>
    <xdr:sp macro="" textlink="">
      <xdr:nvSpPr>
        <xdr:cNvPr id="784" name="前年度繰上充用金最大値テキスト"/>
        <xdr:cNvSpPr txBox="1"/>
      </xdr:nvSpPr>
      <xdr:spPr>
        <a:xfrm>
          <a:off x="22059900" y="938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54</xdr:row>
      <xdr:rowOff>67327</xdr:rowOff>
    </xdr:from>
    <xdr:ext cx="249299" cy="259045"/>
    <xdr:sp macro="" textlink="">
      <xdr:nvSpPr>
        <xdr:cNvPr id="787" name="前年度繰上充用金平均値テキスト"/>
        <xdr:cNvSpPr txBox="1"/>
      </xdr:nvSpPr>
      <xdr:spPr>
        <a:xfrm>
          <a:off x="22059900" y="96195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04761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164053"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28049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1442</xdr:colOff>
      <xdr:row>55</xdr:row>
      <xdr:rowOff>10177</xdr:rowOff>
    </xdr:from>
    <xdr:ext cx="249299" cy="259045"/>
    <xdr:sp macro="" textlink="">
      <xdr:nvSpPr>
        <xdr:cNvPr id="799" name="テキスト ボックス 798"/>
        <xdr:cNvSpPr txBox="1"/>
      </xdr:nvSpPr>
      <xdr:spPr>
        <a:xfrm>
          <a:off x="18411906"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53</xdr:row>
      <xdr:rowOff>124477</xdr:rowOff>
    </xdr:from>
    <xdr:ext cx="249299" cy="259045"/>
    <xdr:sp macro="" textlink="">
      <xdr:nvSpPr>
        <xdr:cNvPr id="806" name="前年度繰上充用金該当値テキスト"/>
        <xdr:cNvSpPr txBox="1"/>
      </xdr:nvSpPr>
      <xdr:spPr>
        <a:xfrm>
          <a:off x="22059900" y="9499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04761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164053"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280495"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1442</xdr:colOff>
      <xdr:row>53</xdr:row>
      <xdr:rowOff>35577</xdr:rowOff>
    </xdr:from>
    <xdr:ext cx="249299" cy="259045"/>
    <xdr:sp macro="" textlink="">
      <xdr:nvSpPr>
        <xdr:cNvPr id="814" name="テキスト ボックス 813"/>
        <xdr:cNvSpPr txBox="1"/>
      </xdr:nvSpPr>
      <xdr:spPr>
        <a:xfrm>
          <a:off x="18411906"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・歳出決算総額は、住民一人当たり８７２，０７８円となっている。</a:t>
          </a:r>
          <a:endParaRPr kumimoji="1" lang="en-US" altLang="ja-JP" sz="1300">
            <a:latin typeface="ＭＳ Ｐゴシック"/>
          </a:endParaRPr>
        </a:p>
        <a:p>
          <a:pPr>
            <a:lnSpc>
              <a:spcPts val="1500"/>
            </a:lnSpc>
          </a:pPr>
          <a:r>
            <a:rPr kumimoji="1" lang="ja-JP" altLang="en-US" sz="1300">
              <a:latin typeface="ＭＳ Ｐゴシック"/>
            </a:rPr>
            <a:t>・総務費は、住民一人当たり３２３，６２１円となっており、類似団体と比較すると１５２，６５７円で大幅に上回っている。これは、財政調整基金、ふるさと応援基金、公共施設解体基金の積立金で、類似団体内で４位となっている。</a:t>
          </a:r>
          <a:endParaRPr kumimoji="1" lang="en-US" altLang="ja-JP" sz="1300">
            <a:latin typeface="ＭＳ Ｐゴシック"/>
          </a:endParaRPr>
        </a:p>
        <a:p>
          <a:pPr>
            <a:lnSpc>
              <a:spcPts val="1500"/>
            </a:lnSpc>
          </a:pPr>
          <a:r>
            <a:rPr kumimoji="1" lang="ja-JP" altLang="en-US" sz="1300">
              <a:latin typeface="ＭＳ Ｐゴシック"/>
            </a:rPr>
            <a:t>・商工費は、住民一人当たり９８，０４７円となっており、類似団体内で１位となっている。これは、ふるさと納税の業務の充実を図るため、ふるさと納税専属の係を商工部門に新設したため、大幅に上回っているものである。</a:t>
          </a:r>
          <a:endParaRPr kumimoji="1" lang="en-US" altLang="ja-JP" sz="1300">
            <a:latin typeface="ＭＳ Ｐゴシック"/>
          </a:endParaRPr>
        </a:p>
        <a:p>
          <a:pPr>
            <a:lnSpc>
              <a:spcPts val="1400"/>
            </a:lnSpc>
          </a:pPr>
          <a:r>
            <a:rPr kumimoji="1" lang="ja-JP" altLang="en-US" sz="1300">
              <a:latin typeface="ＭＳ Ｐゴシック"/>
            </a:rPr>
            <a:t>・消防費は、住民一人当たり５５，４０１円となっており、類似団体と比較すると２０，８９２円上回っている。これは、津波浸水区域からの消防団詰所移転事業などにより増加しているものである。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人口減少による税収減に備えるとともに、インフラや公共施設の老朽化対策等に係る経費の増大に対応するため、決算剰余金を中心に積み立てており、平成２８年度も最終的には取り崩しを行わなかったため、残高が増えている。</a:t>
          </a:r>
          <a:endParaRPr kumimoji="1" lang="en-US" altLang="ja-JP" sz="1200">
            <a:latin typeface="ＭＳ ゴシック" pitchFamily="49" charset="-128"/>
            <a:ea typeface="ＭＳ ゴシック" pitchFamily="49" charset="-128"/>
          </a:endParaRPr>
        </a:p>
        <a:p>
          <a:pPr>
            <a:lnSpc>
              <a:spcPts val="1200"/>
            </a:lnSpc>
          </a:pPr>
          <a:r>
            <a:rPr kumimoji="1" lang="ja-JP" altLang="en-US" sz="1200">
              <a:latin typeface="ＭＳ ゴシック" pitchFamily="49" charset="-128"/>
              <a:ea typeface="ＭＳ ゴシック" pitchFamily="49" charset="-128"/>
            </a:rPr>
            <a:t>　実質単年度収支については、前年比１３．５４ポイントの減となっているが、これは平成２７年度に行った町債の繰上償還等が主な要因である。</a:t>
          </a:r>
          <a:endParaRPr kumimoji="1" lang="en-US" altLang="ja-JP" sz="1200">
            <a:latin typeface="ＭＳ ゴシック" pitchFamily="49" charset="-128"/>
            <a:ea typeface="ＭＳ ゴシック" pitchFamily="49" charset="-128"/>
          </a:endParaRPr>
        </a:p>
        <a:p>
          <a:pPr>
            <a:lnSpc>
              <a:spcPts val="1200"/>
            </a:lnSpc>
          </a:pPr>
          <a:r>
            <a:rPr kumimoji="1" lang="ja-JP" altLang="en-US" sz="1200">
              <a:latin typeface="ＭＳ ゴシック" pitchFamily="49" charset="-128"/>
              <a:ea typeface="ＭＳ ゴシック" pitchFamily="49" charset="-128"/>
            </a:rPr>
            <a:t>　今後も事務事業の見直し・歳出の合理化等行政改革を推進し、健全な行財政運営に努めていく。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一般会計をはじめ、全ての会計において資金不足は発生していない。また、実質赤字比率と連結実質赤字比率もなく、現状では各会計とも良好な財政運営を行っている。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国民健康保険特別会計や介護保険特別会計は、一般会計からの繰入金の増加が見込まれるため、保険料の適正化・保健予防事業の更なる強化に努めて行く。</a:t>
          </a:r>
          <a:endParaRPr lang="ja-JP" altLang="ja-JP" sz="1400">
            <a:effectLst/>
            <a:latin typeface="ＭＳ ゴシック" panose="020B0609070205080204" pitchFamily="49" charset="-128"/>
            <a:ea typeface="ＭＳ ゴシック" panose="020B0609070205080204" pitchFamily="49" charset="-128"/>
          </a:endParaRPr>
        </a:p>
        <a:p>
          <a:pPr>
            <a:lnSpc>
              <a:spcPts val="1700"/>
            </a:lnSpc>
          </a:pPr>
          <a:r>
            <a:rPr kumimoji="1" lang="ja-JP" altLang="en-US" sz="1400">
              <a:latin typeface="ＭＳ ゴシック" pitchFamily="49" charset="-128"/>
              <a:ea typeface="ＭＳ ゴシック" pitchFamily="49" charset="-128"/>
            </a:rPr>
            <a:t>　水道事業会計は、施設の耐震化・老朽化などにより多額の資金が必要となるため、料金の見直しが必要となっている。ダウンサイジングによる経費の削減を検討していく。</a:t>
          </a:r>
          <a:endParaRPr kumimoji="1" lang="en-US" altLang="ja-JP" sz="1400">
            <a:latin typeface="ＭＳ ゴシック" pitchFamily="49" charset="-128"/>
            <a:ea typeface="ＭＳ ゴシック" pitchFamily="49" charset="-128"/>
          </a:endParaRPr>
        </a:p>
        <a:p>
          <a:pPr>
            <a:lnSpc>
              <a:spcPts val="1700"/>
            </a:lnSpc>
          </a:pPr>
          <a:r>
            <a:rPr kumimoji="1" lang="ja-JP" altLang="en-US" sz="1400">
              <a:latin typeface="ＭＳ ゴシック" pitchFamily="49" charset="-128"/>
              <a:ea typeface="ＭＳ ゴシック" pitchFamily="49" charset="-128"/>
            </a:rPr>
            <a:t>　温泉事業会計は、使用量が減少している中、現在のポンプは過大のため、インバーター制御版の導入によりポンプの省エネルギー化を図り、動力費等の削減に努めて行く。</a:t>
          </a:r>
          <a:endParaRPr kumimoji="1" lang="en-US" altLang="ja-JP" sz="1400">
            <a:latin typeface="ＭＳ ゴシック" pitchFamily="49" charset="-128"/>
            <a:ea typeface="ＭＳ ゴシック" pitchFamily="49" charset="-128"/>
          </a:endParaRPr>
        </a:p>
        <a:p>
          <a:pPr>
            <a:lnSpc>
              <a:spcPts val="1900"/>
            </a:lnSpc>
          </a:pPr>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09"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0"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9"/>
      <c r="DK3" s="139"/>
      <c r="DL3" s="139"/>
      <c r="DM3" s="139"/>
      <c r="DN3" s="139"/>
      <c r="DO3" s="139"/>
    </row>
    <row r="4" spans="1:119" ht="18.75" customHeight="1">
      <c r="A4" s="140"/>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7813210</v>
      </c>
      <c r="BO4" s="409"/>
      <c r="BP4" s="409"/>
      <c r="BQ4" s="409"/>
      <c r="BR4" s="409"/>
      <c r="BS4" s="409"/>
      <c r="BT4" s="409"/>
      <c r="BU4" s="410"/>
      <c r="BV4" s="408">
        <v>8385683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8.1</v>
      </c>
      <c r="CU4" s="586"/>
      <c r="CV4" s="586"/>
      <c r="CW4" s="586"/>
      <c r="CX4" s="586"/>
      <c r="CY4" s="586"/>
      <c r="CZ4" s="586"/>
      <c r="DA4" s="587"/>
      <c r="DB4" s="585">
        <v>8</v>
      </c>
      <c r="DC4" s="586"/>
      <c r="DD4" s="586"/>
      <c r="DE4" s="586"/>
      <c r="DF4" s="586"/>
      <c r="DG4" s="586"/>
      <c r="DH4" s="586"/>
      <c r="DI4" s="587"/>
      <c r="DJ4" s="139"/>
      <c r="DK4" s="139"/>
      <c r="DL4" s="139"/>
      <c r="DM4" s="139"/>
      <c r="DN4" s="139"/>
      <c r="DO4" s="139"/>
    </row>
    <row r="5" spans="1:119" ht="18.75" customHeight="1">
      <c r="A5" s="140"/>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7339407</v>
      </c>
      <c r="BO5" s="414"/>
      <c r="BP5" s="414"/>
      <c r="BQ5" s="414"/>
      <c r="BR5" s="414"/>
      <c r="BS5" s="414"/>
      <c r="BT5" s="414"/>
      <c r="BU5" s="415"/>
      <c r="BV5" s="413">
        <v>7911530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77.5</v>
      </c>
      <c r="CU5" s="384"/>
      <c r="CV5" s="384"/>
      <c r="CW5" s="384"/>
      <c r="CX5" s="384"/>
      <c r="CY5" s="384"/>
      <c r="CZ5" s="384"/>
      <c r="DA5" s="385"/>
      <c r="DB5" s="383">
        <v>83.3</v>
      </c>
      <c r="DC5" s="384"/>
      <c r="DD5" s="384"/>
      <c r="DE5" s="384"/>
      <c r="DF5" s="384"/>
      <c r="DG5" s="384"/>
      <c r="DH5" s="384"/>
      <c r="DI5" s="385"/>
      <c r="DJ5" s="139"/>
      <c r="DK5" s="139"/>
      <c r="DL5" s="139"/>
      <c r="DM5" s="139"/>
      <c r="DN5" s="139"/>
      <c r="DO5" s="139"/>
    </row>
    <row r="6" spans="1:119" ht="18.75" customHeight="1">
      <c r="A6" s="140"/>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473803</v>
      </c>
      <c r="BO6" s="414"/>
      <c r="BP6" s="414"/>
      <c r="BQ6" s="414"/>
      <c r="BR6" s="414"/>
      <c r="BS6" s="414"/>
      <c r="BT6" s="414"/>
      <c r="BU6" s="415"/>
      <c r="BV6" s="413">
        <v>474153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81.2</v>
      </c>
      <c r="CU6" s="560"/>
      <c r="CV6" s="560"/>
      <c r="CW6" s="560"/>
      <c r="CX6" s="560"/>
      <c r="CY6" s="560"/>
      <c r="CZ6" s="560"/>
      <c r="DA6" s="561"/>
      <c r="DB6" s="559">
        <v>88.1</v>
      </c>
      <c r="DC6" s="560"/>
      <c r="DD6" s="560"/>
      <c r="DE6" s="560"/>
      <c r="DF6" s="560"/>
      <c r="DG6" s="560"/>
      <c r="DH6" s="560"/>
      <c r="DI6" s="561"/>
      <c r="DJ6" s="139"/>
      <c r="DK6" s="139"/>
      <c r="DL6" s="139"/>
      <c r="DM6" s="139"/>
      <c r="DN6" s="139"/>
      <c r="DO6" s="139"/>
    </row>
    <row r="7" spans="1:119" ht="18.75" customHeight="1">
      <c r="A7" s="140"/>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183187</v>
      </c>
      <c r="BO7" s="414"/>
      <c r="BP7" s="414"/>
      <c r="BQ7" s="414"/>
      <c r="BR7" s="414"/>
      <c r="BS7" s="414"/>
      <c r="BT7" s="414"/>
      <c r="BU7" s="415"/>
      <c r="BV7" s="413">
        <v>188806</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3570216</v>
      </c>
      <c r="CU7" s="414"/>
      <c r="CV7" s="414"/>
      <c r="CW7" s="414"/>
      <c r="CX7" s="414"/>
      <c r="CY7" s="414"/>
      <c r="CZ7" s="414"/>
      <c r="DA7" s="415"/>
      <c r="DB7" s="413">
        <v>3588348</v>
      </c>
      <c r="DC7" s="414"/>
      <c r="DD7" s="414"/>
      <c r="DE7" s="414"/>
      <c r="DF7" s="414"/>
      <c r="DG7" s="414"/>
      <c r="DH7" s="414"/>
      <c r="DI7" s="415"/>
      <c r="DJ7" s="139"/>
      <c r="DK7" s="139"/>
      <c r="DL7" s="139"/>
      <c r="DM7" s="139"/>
      <c r="DN7" s="139"/>
      <c r="DO7" s="139"/>
    </row>
    <row r="8" spans="1:119" ht="18.75" customHeight="1" thickBot="1">
      <c r="A8" s="140"/>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93</v>
      </c>
      <c r="AV8" s="471"/>
      <c r="AW8" s="471"/>
      <c r="AX8" s="471"/>
      <c r="AY8" s="393" t="s">
        <v>94</v>
      </c>
      <c r="AZ8" s="394"/>
      <c r="BA8" s="394"/>
      <c r="BB8" s="394"/>
      <c r="BC8" s="394"/>
      <c r="BD8" s="394"/>
      <c r="BE8" s="394"/>
      <c r="BF8" s="394"/>
      <c r="BG8" s="394"/>
      <c r="BH8" s="394"/>
      <c r="BI8" s="394"/>
      <c r="BJ8" s="394"/>
      <c r="BK8" s="394"/>
      <c r="BL8" s="394"/>
      <c r="BM8" s="395"/>
      <c r="BN8" s="413">
        <v>290616</v>
      </c>
      <c r="BO8" s="414"/>
      <c r="BP8" s="414"/>
      <c r="BQ8" s="414"/>
      <c r="BR8" s="414"/>
      <c r="BS8" s="414"/>
      <c r="BT8" s="414"/>
      <c r="BU8" s="415"/>
      <c r="BV8" s="413">
        <v>285347</v>
      </c>
      <c r="BW8" s="414"/>
      <c r="BX8" s="414"/>
      <c r="BY8" s="414"/>
      <c r="BZ8" s="414"/>
      <c r="CA8" s="414"/>
      <c r="CB8" s="414"/>
      <c r="CC8" s="415"/>
      <c r="CD8" s="422" t="s">
        <v>95</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0.34</v>
      </c>
      <c r="DC8" s="523"/>
      <c r="DD8" s="523"/>
      <c r="DE8" s="523"/>
      <c r="DF8" s="523"/>
      <c r="DG8" s="523"/>
      <c r="DH8" s="523"/>
      <c r="DI8" s="524"/>
      <c r="DJ8" s="139"/>
      <c r="DK8" s="139"/>
      <c r="DL8" s="139"/>
      <c r="DM8" s="139"/>
      <c r="DN8" s="139"/>
      <c r="DO8" s="139"/>
    </row>
    <row r="9" spans="1:119" ht="18.75" customHeight="1" thickBot="1">
      <c r="A9" s="140"/>
      <c r="B9" s="548" t="s">
        <v>96</v>
      </c>
      <c r="C9" s="549"/>
      <c r="D9" s="549"/>
      <c r="E9" s="549"/>
      <c r="F9" s="549"/>
      <c r="G9" s="549"/>
      <c r="H9" s="549"/>
      <c r="I9" s="549"/>
      <c r="J9" s="549"/>
      <c r="K9" s="476"/>
      <c r="L9" s="550" t="s">
        <v>97</v>
      </c>
      <c r="M9" s="551"/>
      <c r="N9" s="551"/>
      <c r="O9" s="551"/>
      <c r="P9" s="551"/>
      <c r="Q9" s="552"/>
      <c r="R9" s="553">
        <v>8234</v>
      </c>
      <c r="S9" s="554"/>
      <c r="T9" s="554"/>
      <c r="U9" s="554"/>
      <c r="V9" s="555"/>
      <c r="W9" s="492" t="s">
        <v>98</v>
      </c>
      <c r="X9" s="493"/>
      <c r="Y9" s="493"/>
      <c r="Z9" s="493"/>
      <c r="AA9" s="493"/>
      <c r="AB9" s="493"/>
      <c r="AC9" s="493"/>
      <c r="AD9" s="493"/>
      <c r="AE9" s="493"/>
      <c r="AF9" s="493"/>
      <c r="AG9" s="493"/>
      <c r="AH9" s="493"/>
      <c r="AI9" s="493"/>
      <c r="AJ9" s="493"/>
      <c r="AK9" s="493"/>
      <c r="AL9" s="556"/>
      <c r="AM9" s="482" t="s">
        <v>99</v>
      </c>
      <c r="AN9" s="387"/>
      <c r="AO9" s="387"/>
      <c r="AP9" s="387"/>
      <c r="AQ9" s="387"/>
      <c r="AR9" s="387"/>
      <c r="AS9" s="387"/>
      <c r="AT9" s="388"/>
      <c r="AU9" s="470" t="s">
        <v>100</v>
      </c>
      <c r="AV9" s="471"/>
      <c r="AW9" s="471"/>
      <c r="AX9" s="471"/>
      <c r="AY9" s="393" t="s">
        <v>101</v>
      </c>
      <c r="AZ9" s="394"/>
      <c r="BA9" s="394"/>
      <c r="BB9" s="394"/>
      <c r="BC9" s="394"/>
      <c r="BD9" s="394"/>
      <c r="BE9" s="394"/>
      <c r="BF9" s="394"/>
      <c r="BG9" s="394"/>
      <c r="BH9" s="394"/>
      <c r="BI9" s="394"/>
      <c r="BJ9" s="394"/>
      <c r="BK9" s="394"/>
      <c r="BL9" s="394"/>
      <c r="BM9" s="395"/>
      <c r="BN9" s="413">
        <v>5269</v>
      </c>
      <c r="BO9" s="414"/>
      <c r="BP9" s="414"/>
      <c r="BQ9" s="414"/>
      <c r="BR9" s="414"/>
      <c r="BS9" s="414"/>
      <c r="BT9" s="414"/>
      <c r="BU9" s="415"/>
      <c r="BV9" s="413">
        <v>37658</v>
      </c>
      <c r="BW9" s="414"/>
      <c r="BX9" s="414"/>
      <c r="BY9" s="414"/>
      <c r="BZ9" s="414"/>
      <c r="CA9" s="414"/>
      <c r="CB9" s="414"/>
      <c r="CC9" s="415"/>
      <c r="CD9" s="422" t="s">
        <v>102</v>
      </c>
      <c r="CE9" s="423"/>
      <c r="CF9" s="423"/>
      <c r="CG9" s="423"/>
      <c r="CH9" s="423"/>
      <c r="CI9" s="423"/>
      <c r="CJ9" s="423"/>
      <c r="CK9" s="423"/>
      <c r="CL9" s="423"/>
      <c r="CM9" s="423"/>
      <c r="CN9" s="423"/>
      <c r="CO9" s="423"/>
      <c r="CP9" s="423"/>
      <c r="CQ9" s="423"/>
      <c r="CR9" s="423"/>
      <c r="CS9" s="424"/>
      <c r="CT9" s="383">
        <v>11.7</v>
      </c>
      <c r="CU9" s="384"/>
      <c r="CV9" s="384"/>
      <c r="CW9" s="384"/>
      <c r="CX9" s="384"/>
      <c r="CY9" s="384"/>
      <c r="CZ9" s="384"/>
      <c r="DA9" s="385"/>
      <c r="DB9" s="383">
        <v>16.399999999999999</v>
      </c>
      <c r="DC9" s="384"/>
      <c r="DD9" s="384"/>
      <c r="DE9" s="384"/>
      <c r="DF9" s="384"/>
      <c r="DG9" s="384"/>
      <c r="DH9" s="384"/>
      <c r="DI9" s="385"/>
      <c r="DJ9" s="139"/>
      <c r="DK9" s="139"/>
      <c r="DL9" s="139"/>
      <c r="DM9" s="139"/>
      <c r="DN9" s="139"/>
      <c r="DO9" s="139"/>
    </row>
    <row r="10" spans="1:119" ht="18.75" customHeight="1" thickBot="1">
      <c r="A10" s="140"/>
      <c r="B10" s="548"/>
      <c r="C10" s="549"/>
      <c r="D10" s="549"/>
      <c r="E10" s="549"/>
      <c r="F10" s="549"/>
      <c r="G10" s="549"/>
      <c r="H10" s="549"/>
      <c r="I10" s="549"/>
      <c r="J10" s="549"/>
      <c r="K10" s="476"/>
      <c r="L10" s="386" t="s">
        <v>103</v>
      </c>
      <c r="M10" s="387"/>
      <c r="N10" s="387"/>
      <c r="O10" s="387"/>
      <c r="P10" s="387"/>
      <c r="Q10" s="388"/>
      <c r="R10" s="389">
        <v>9469</v>
      </c>
      <c r="S10" s="390"/>
      <c r="T10" s="390"/>
      <c r="U10" s="390"/>
      <c r="V10" s="392"/>
      <c r="W10" s="557"/>
      <c r="X10" s="375"/>
      <c r="Y10" s="375"/>
      <c r="Z10" s="375"/>
      <c r="AA10" s="375"/>
      <c r="AB10" s="375"/>
      <c r="AC10" s="375"/>
      <c r="AD10" s="375"/>
      <c r="AE10" s="375"/>
      <c r="AF10" s="375"/>
      <c r="AG10" s="375"/>
      <c r="AH10" s="375"/>
      <c r="AI10" s="375"/>
      <c r="AJ10" s="375"/>
      <c r="AK10" s="375"/>
      <c r="AL10" s="558"/>
      <c r="AM10" s="482" t="s">
        <v>104</v>
      </c>
      <c r="AN10" s="387"/>
      <c r="AO10" s="387"/>
      <c r="AP10" s="387"/>
      <c r="AQ10" s="387"/>
      <c r="AR10" s="387"/>
      <c r="AS10" s="387"/>
      <c r="AT10" s="388"/>
      <c r="AU10" s="470" t="s">
        <v>105</v>
      </c>
      <c r="AV10" s="471"/>
      <c r="AW10" s="471"/>
      <c r="AX10" s="471"/>
      <c r="AY10" s="393" t="s">
        <v>106</v>
      </c>
      <c r="AZ10" s="394"/>
      <c r="BA10" s="394"/>
      <c r="BB10" s="394"/>
      <c r="BC10" s="394"/>
      <c r="BD10" s="394"/>
      <c r="BE10" s="394"/>
      <c r="BF10" s="394"/>
      <c r="BG10" s="394"/>
      <c r="BH10" s="394"/>
      <c r="BI10" s="394"/>
      <c r="BJ10" s="394"/>
      <c r="BK10" s="394"/>
      <c r="BL10" s="394"/>
      <c r="BM10" s="395"/>
      <c r="BN10" s="413">
        <v>256803</v>
      </c>
      <c r="BO10" s="414"/>
      <c r="BP10" s="414"/>
      <c r="BQ10" s="414"/>
      <c r="BR10" s="414"/>
      <c r="BS10" s="414"/>
      <c r="BT10" s="414"/>
      <c r="BU10" s="415"/>
      <c r="BV10" s="413">
        <v>414788</v>
      </c>
      <c r="BW10" s="414"/>
      <c r="BX10" s="414"/>
      <c r="BY10" s="414"/>
      <c r="BZ10" s="414"/>
      <c r="CA10" s="414"/>
      <c r="CB10" s="414"/>
      <c r="CC10" s="415"/>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48"/>
      <c r="C11" s="549"/>
      <c r="D11" s="549"/>
      <c r="E11" s="549"/>
      <c r="F11" s="549"/>
      <c r="G11" s="549"/>
      <c r="H11" s="549"/>
      <c r="I11" s="549"/>
      <c r="J11" s="549"/>
      <c r="K11" s="476"/>
      <c r="L11" s="459" t="s">
        <v>108</v>
      </c>
      <c r="M11" s="460"/>
      <c r="N11" s="460"/>
      <c r="O11" s="460"/>
      <c r="P11" s="460"/>
      <c r="Q11" s="461"/>
      <c r="R11" s="545" t="s">
        <v>109</v>
      </c>
      <c r="S11" s="546"/>
      <c r="T11" s="546"/>
      <c r="U11" s="546"/>
      <c r="V11" s="547"/>
      <c r="W11" s="557"/>
      <c r="X11" s="375"/>
      <c r="Y11" s="375"/>
      <c r="Z11" s="375"/>
      <c r="AA11" s="375"/>
      <c r="AB11" s="375"/>
      <c r="AC11" s="375"/>
      <c r="AD11" s="375"/>
      <c r="AE11" s="375"/>
      <c r="AF11" s="375"/>
      <c r="AG11" s="375"/>
      <c r="AH11" s="375"/>
      <c r="AI11" s="375"/>
      <c r="AJ11" s="375"/>
      <c r="AK11" s="375"/>
      <c r="AL11" s="558"/>
      <c r="AM11" s="482" t="s">
        <v>110</v>
      </c>
      <c r="AN11" s="387"/>
      <c r="AO11" s="387"/>
      <c r="AP11" s="387"/>
      <c r="AQ11" s="387"/>
      <c r="AR11" s="387"/>
      <c r="AS11" s="387"/>
      <c r="AT11" s="388"/>
      <c r="AU11" s="470" t="s">
        <v>100</v>
      </c>
      <c r="AV11" s="471"/>
      <c r="AW11" s="471"/>
      <c r="AX11" s="471"/>
      <c r="AY11" s="393" t="s">
        <v>111</v>
      </c>
      <c r="AZ11" s="394"/>
      <c r="BA11" s="394"/>
      <c r="BB11" s="394"/>
      <c r="BC11" s="394"/>
      <c r="BD11" s="394"/>
      <c r="BE11" s="394"/>
      <c r="BF11" s="394"/>
      <c r="BG11" s="394"/>
      <c r="BH11" s="394"/>
      <c r="BI11" s="394"/>
      <c r="BJ11" s="394"/>
      <c r="BK11" s="394"/>
      <c r="BL11" s="394"/>
      <c r="BM11" s="395"/>
      <c r="BN11" s="413" t="s">
        <v>112</v>
      </c>
      <c r="BO11" s="414"/>
      <c r="BP11" s="414"/>
      <c r="BQ11" s="414"/>
      <c r="BR11" s="414"/>
      <c r="BS11" s="414"/>
      <c r="BT11" s="414"/>
      <c r="BU11" s="415"/>
      <c r="BV11" s="413">
        <v>296831</v>
      </c>
      <c r="BW11" s="414"/>
      <c r="BX11" s="414"/>
      <c r="BY11" s="414"/>
      <c r="BZ11" s="414"/>
      <c r="CA11" s="414"/>
      <c r="CB11" s="414"/>
      <c r="CC11" s="415"/>
      <c r="CD11" s="422" t="s">
        <v>113</v>
      </c>
      <c r="CE11" s="423"/>
      <c r="CF11" s="423"/>
      <c r="CG11" s="423"/>
      <c r="CH11" s="423"/>
      <c r="CI11" s="423"/>
      <c r="CJ11" s="423"/>
      <c r="CK11" s="423"/>
      <c r="CL11" s="423"/>
      <c r="CM11" s="423"/>
      <c r="CN11" s="423"/>
      <c r="CO11" s="423"/>
      <c r="CP11" s="423"/>
      <c r="CQ11" s="423"/>
      <c r="CR11" s="423"/>
      <c r="CS11" s="424"/>
      <c r="CT11" s="522" t="s">
        <v>112</v>
      </c>
      <c r="CU11" s="523"/>
      <c r="CV11" s="523"/>
      <c r="CW11" s="523"/>
      <c r="CX11" s="523"/>
      <c r="CY11" s="523"/>
      <c r="CZ11" s="523"/>
      <c r="DA11" s="524"/>
      <c r="DB11" s="522" t="s">
        <v>112</v>
      </c>
      <c r="DC11" s="523"/>
      <c r="DD11" s="523"/>
      <c r="DE11" s="523"/>
      <c r="DF11" s="523"/>
      <c r="DG11" s="523"/>
      <c r="DH11" s="523"/>
      <c r="DI11" s="524"/>
      <c r="DJ11" s="139"/>
      <c r="DK11" s="139"/>
      <c r="DL11" s="139"/>
      <c r="DM11" s="139"/>
      <c r="DN11" s="139"/>
      <c r="DO11" s="139"/>
    </row>
    <row r="12" spans="1:119" ht="18.75" customHeight="1">
      <c r="A12" s="140"/>
      <c r="B12" s="525" t="s">
        <v>114</v>
      </c>
      <c r="C12" s="526"/>
      <c r="D12" s="526"/>
      <c r="E12" s="526"/>
      <c r="F12" s="526"/>
      <c r="G12" s="526"/>
      <c r="H12" s="526"/>
      <c r="I12" s="526"/>
      <c r="J12" s="526"/>
      <c r="K12" s="527"/>
      <c r="L12" s="534" t="s">
        <v>115</v>
      </c>
      <c r="M12" s="535"/>
      <c r="N12" s="535"/>
      <c r="O12" s="535"/>
      <c r="P12" s="535"/>
      <c r="Q12" s="536"/>
      <c r="R12" s="537">
        <v>8416</v>
      </c>
      <c r="S12" s="538"/>
      <c r="T12" s="538"/>
      <c r="U12" s="538"/>
      <c r="V12" s="539"/>
      <c r="W12" s="540" t="s">
        <v>1</v>
      </c>
      <c r="X12" s="471"/>
      <c r="Y12" s="471"/>
      <c r="Z12" s="471"/>
      <c r="AA12" s="471"/>
      <c r="AB12" s="541"/>
      <c r="AC12" s="470" t="s">
        <v>116</v>
      </c>
      <c r="AD12" s="471"/>
      <c r="AE12" s="471"/>
      <c r="AF12" s="471"/>
      <c r="AG12" s="541"/>
      <c r="AH12" s="470" t="s">
        <v>117</v>
      </c>
      <c r="AI12" s="471"/>
      <c r="AJ12" s="471"/>
      <c r="AK12" s="471"/>
      <c r="AL12" s="542"/>
      <c r="AM12" s="482" t="s">
        <v>118</v>
      </c>
      <c r="AN12" s="387"/>
      <c r="AO12" s="387"/>
      <c r="AP12" s="387"/>
      <c r="AQ12" s="387"/>
      <c r="AR12" s="387"/>
      <c r="AS12" s="387"/>
      <c r="AT12" s="388"/>
      <c r="AU12" s="470" t="s">
        <v>119</v>
      </c>
      <c r="AV12" s="471"/>
      <c r="AW12" s="471"/>
      <c r="AX12" s="471"/>
      <c r="AY12" s="393" t="s">
        <v>120</v>
      </c>
      <c r="AZ12" s="394"/>
      <c r="BA12" s="394"/>
      <c r="BB12" s="394"/>
      <c r="BC12" s="394"/>
      <c r="BD12" s="394"/>
      <c r="BE12" s="394"/>
      <c r="BF12" s="394"/>
      <c r="BG12" s="394"/>
      <c r="BH12" s="394"/>
      <c r="BI12" s="394"/>
      <c r="BJ12" s="394"/>
      <c r="BK12" s="394"/>
      <c r="BL12" s="394"/>
      <c r="BM12" s="395"/>
      <c r="BN12" s="413" t="s">
        <v>121</v>
      </c>
      <c r="BO12" s="414"/>
      <c r="BP12" s="414"/>
      <c r="BQ12" s="414"/>
      <c r="BR12" s="414"/>
      <c r="BS12" s="414"/>
      <c r="BT12" s="414"/>
      <c r="BU12" s="415"/>
      <c r="BV12" s="413" t="s">
        <v>121</v>
      </c>
      <c r="BW12" s="414"/>
      <c r="BX12" s="414"/>
      <c r="BY12" s="414"/>
      <c r="BZ12" s="414"/>
      <c r="CA12" s="414"/>
      <c r="CB12" s="414"/>
      <c r="CC12" s="415"/>
      <c r="CD12" s="422" t="s">
        <v>122</v>
      </c>
      <c r="CE12" s="423"/>
      <c r="CF12" s="423"/>
      <c r="CG12" s="423"/>
      <c r="CH12" s="423"/>
      <c r="CI12" s="423"/>
      <c r="CJ12" s="423"/>
      <c r="CK12" s="423"/>
      <c r="CL12" s="423"/>
      <c r="CM12" s="423"/>
      <c r="CN12" s="423"/>
      <c r="CO12" s="423"/>
      <c r="CP12" s="423"/>
      <c r="CQ12" s="423"/>
      <c r="CR12" s="423"/>
      <c r="CS12" s="424"/>
      <c r="CT12" s="522" t="s">
        <v>121</v>
      </c>
      <c r="CU12" s="523"/>
      <c r="CV12" s="523"/>
      <c r="CW12" s="523"/>
      <c r="CX12" s="523"/>
      <c r="CY12" s="523"/>
      <c r="CZ12" s="523"/>
      <c r="DA12" s="524"/>
      <c r="DB12" s="522" t="s">
        <v>121</v>
      </c>
      <c r="DC12" s="523"/>
      <c r="DD12" s="523"/>
      <c r="DE12" s="523"/>
      <c r="DF12" s="523"/>
      <c r="DG12" s="523"/>
      <c r="DH12" s="523"/>
      <c r="DI12" s="524"/>
      <c r="DJ12" s="139"/>
      <c r="DK12" s="139"/>
      <c r="DL12" s="139"/>
      <c r="DM12" s="139"/>
      <c r="DN12" s="139"/>
      <c r="DO12" s="139"/>
    </row>
    <row r="13" spans="1:119" ht="18.75" customHeight="1">
      <c r="A13" s="140"/>
      <c r="B13" s="528"/>
      <c r="C13" s="529"/>
      <c r="D13" s="529"/>
      <c r="E13" s="529"/>
      <c r="F13" s="529"/>
      <c r="G13" s="529"/>
      <c r="H13" s="529"/>
      <c r="I13" s="529"/>
      <c r="J13" s="529"/>
      <c r="K13" s="530"/>
      <c r="L13" s="150"/>
      <c r="M13" s="511" t="s">
        <v>123</v>
      </c>
      <c r="N13" s="512"/>
      <c r="O13" s="512"/>
      <c r="P13" s="512"/>
      <c r="Q13" s="513"/>
      <c r="R13" s="514">
        <v>8339</v>
      </c>
      <c r="S13" s="515"/>
      <c r="T13" s="515"/>
      <c r="U13" s="515"/>
      <c r="V13" s="516"/>
      <c r="W13" s="502" t="s">
        <v>124</v>
      </c>
      <c r="X13" s="426"/>
      <c r="Y13" s="426"/>
      <c r="Z13" s="426"/>
      <c r="AA13" s="426"/>
      <c r="AB13" s="427"/>
      <c r="AC13" s="389">
        <v>189</v>
      </c>
      <c r="AD13" s="390"/>
      <c r="AE13" s="390"/>
      <c r="AF13" s="390"/>
      <c r="AG13" s="391"/>
      <c r="AH13" s="389">
        <v>249</v>
      </c>
      <c r="AI13" s="390"/>
      <c r="AJ13" s="390"/>
      <c r="AK13" s="390"/>
      <c r="AL13" s="392"/>
      <c r="AM13" s="482" t="s">
        <v>125</v>
      </c>
      <c r="AN13" s="387"/>
      <c r="AO13" s="387"/>
      <c r="AP13" s="387"/>
      <c r="AQ13" s="387"/>
      <c r="AR13" s="387"/>
      <c r="AS13" s="387"/>
      <c r="AT13" s="388"/>
      <c r="AU13" s="470" t="s">
        <v>126</v>
      </c>
      <c r="AV13" s="471"/>
      <c r="AW13" s="471"/>
      <c r="AX13" s="471"/>
      <c r="AY13" s="393" t="s">
        <v>127</v>
      </c>
      <c r="AZ13" s="394"/>
      <c r="BA13" s="394"/>
      <c r="BB13" s="394"/>
      <c r="BC13" s="394"/>
      <c r="BD13" s="394"/>
      <c r="BE13" s="394"/>
      <c r="BF13" s="394"/>
      <c r="BG13" s="394"/>
      <c r="BH13" s="394"/>
      <c r="BI13" s="394"/>
      <c r="BJ13" s="394"/>
      <c r="BK13" s="394"/>
      <c r="BL13" s="394"/>
      <c r="BM13" s="395"/>
      <c r="BN13" s="413">
        <v>262072</v>
      </c>
      <c r="BO13" s="414"/>
      <c r="BP13" s="414"/>
      <c r="BQ13" s="414"/>
      <c r="BR13" s="414"/>
      <c r="BS13" s="414"/>
      <c r="BT13" s="414"/>
      <c r="BU13" s="415"/>
      <c r="BV13" s="413">
        <v>749277</v>
      </c>
      <c r="BW13" s="414"/>
      <c r="BX13" s="414"/>
      <c r="BY13" s="414"/>
      <c r="BZ13" s="414"/>
      <c r="CA13" s="414"/>
      <c r="CB13" s="414"/>
      <c r="CC13" s="415"/>
      <c r="CD13" s="422" t="s">
        <v>128</v>
      </c>
      <c r="CE13" s="423"/>
      <c r="CF13" s="423"/>
      <c r="CG13" s="423"/>
      <c r="CH13" s="423"/>
      <c r="CI13" s="423"/>
      <c r="CJ13" s="423"/>
      <c r="CK13" s="423"/>
      <c r="CL13" s="423"/>
      <c r="CM13" s="423"/>
      <c r="CN13" s="423"/>
      <c r="CO13" s="423"/>
      <c r="CP13" s="423"/>
      <c r="CQ13" s="423"/>
      <c r="CR13" s="423"/>
      <c r="CS13" s="424"/>
      <c r="CT13" s="383">
        <v>2.5</v>
      </c>
      <c r="CU13" s="384"/>
      <c r="CV13" s="384"/>
      <c r="CW13" s="384"/>
      <c r="CX13" s="384"/>
      <c r="CY13" s="384"/>
      <c r="CZ13" s="384"/>
      <c r="DA13" s="385"/>
      <c r="DB13" s="383">
        <v>3.3</v>
      </c>
      <c r="DC13" s="384"/>
      <c r="DD13" s="384"/>
      <c r="DE13" s="384"/>
      <c r="DF13" s="384"/>
      <c r="DG13" s="384"/>
      <c r="DH13" s="384"/>
      <c r="DI13" s="385"/>
      <c r="DJ13" s="139"/>
      <c r="DK13" s="139"/>
      <c r="DL13" s="139"/>
      <c r="DM13" s="139"/>
      <c r="DN13" s="139"/>
      <c r="DO13" s="139"/>
    </row>
    <row r="14" spans="1:119" ht="18.75" customHeight="1" thickBot="1">
      <c r="A14" s="140"/>
      <c r="B14" s="528"/>
      <c r="C14" s="529"/>
      <c r="D14" s="529"/>
      <c r="E14" s="529"/>
      <c r="F14" s="529"/>
      <c r="G14" s="529"/>
      <c r="H14" s="529"/>
      <c r="I14" s="529"/>
      <c r="J14" s="529"/>
      <c r="K14" s="530"/>
      <c r="L14" s="504" t="s">
        <v>129</v>
      </c>
      <c r="M14" s="543"/>
      <c r="N14" s="543"/>
      <c r="O14" s="543"/>
      <c r="P14" s="543"/>
      <c r="Q14" s="544"/>
      <c r="R14" s="514">
        <v>8641</v>
      </c>
      <c r="S14" s="515"/>
      <c r="T14" s="515"/>
      <c r="U14" s="515"/>
      <c r="V14" s="516"/>
      <c r="W14" s="517"/>
      <c r="X14" s="429"/>
      <c r="Y14" s="429"/>
      <c r="Z14" s="429"/>
      <c r="AA14" s="429"/>
      <c r="AB14" s="430"/>
      <c r="AC14" s="507">
        <v>5.2</v>
      </c>
      <c r="AD14" s="508"/>
      <c r="AE14" s="508"/>
      <c r="AF14" s="508"/>
      <c r="AG14" s="509"/>
      <c r="AH14" s="507">
        <v>5.8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130</v>
      </c>
      <c r="CE14" s="420"/>
      <c r="CF14" s="420"/>
      <c r="CG14" s="420"/>
      <c r="CH14" s="420"/>
      <c r="CI14" s="420"/>
      <c r="CJ14" s="420"/>
      <c r="CK14" s="420"/>
      <c r="CL14" s="420"/>
      <c r="CM14" s="420"/>
      <c r="CN14" s="420"/>
      <c r="CO14" s="420"/>
      <c r="CP14" s="420"/>
      <c r="CQ14" s="420"/>
      <c r="CR14" s="420"/>
      <c r="CS14" s="421"/>
      <c r="CT14" s="518" t="s">
        <v>121</v>
      </c>
      <c r="CU14" s="486"/>
      <c r="CV14" s="486"/>
      <c r="CW14" s="486"/>
      <c r="CX14" s="486"/>
      <c r="CY14" s="486"/>
      <c r="CZ14" s="486"/>
      <c r="DA14" s="487"/>
      <c r="DB14" s="518" t="s">
        <v>121</v>
      </c>
      <c r="DC14" s="486"/>
      <c r="DD14" s="486"/>
      <c r="DE14" s="486"/>
      <c r="DF14" s="486"/>
      <c r="DG14" s="486"/>
      <c r="DH14" s="486"/>
      <c r="DI14" s="487"/>
      <c r="DJ14" s="139"/>
      <c r="DK14" s="139"/>
      <c r="DL14" s="139"/>
      <c r="DM14" s="139"/>
      <c r="DN14" s="139"/>
      <c r="DO14" s="139"/>
    </row>
    <row r="15" spans="1:119" ht="18.75" customHeight="1">
      <c r="A15" s="140"/>
      <c r="B15" s="528"/>
      <c r="C15" s="529"/>
      <c r="D15" s="529"/>
      <c r="E15" s="529"/>
      <c r="F15" s="529"/>
      <c r="G15" s="529"/>
      <c r="H15" s="529"/>
      <c r="I15" s="529"/>
      <c r="J15" s="529"/>
      <c r="K15" s="530"/>
      <c r="L15" s="150"/>
      <c r="M15" s="511" t="s">
        <v>123</v>
      </c>
      <c r="N15" s="512"/>
      <c r="O15" s="512"/>
      <c r="P15" s="512"/>
      <c r="Q15" s="513"/>
      <c r="R15" s="514">
        <v>8563</v>
      </c>
      <c r="S15" s="515"/>
      <c r="T15" s="515"/>
      <c r="U15" s="515"/>
      <c r="V15" s="516"/>
      <c r="W15" s="502" t="s">
        <v>131</v>
      </c>
      <c r="X15" s="426"/>
      <c r="Y15" s="426"/>
      <c r="Z15" s="426"/>
      <c r="AA15" s="426"/>
      <c r="AB15" s="427"/>
      <c r="AC15" s="389">
        <v>683</v>
      </c>
      <c r="AD15" s="390"/>
      <c r="AE15" s="390"/>
      <c r="AF15" s="390"/>
      <c r="AG15" s="391"/>
      <c r="AH15" s="389">
        <v>919</v>
      </c>
      <c r="AI15" s="390"/>
      <c r="AJ15" s="390"/>
      <c r="AK15" s="390"/>
      <c r="AL15" s="392"/>
      <c r="AM15" s="482"/>
      <c r="AN15" s="387"/>
      <c r="AO15" s="387"/>
      <c r="AP15" s="387"/>
      <c r="AQ15" s="387"/>
      <c r="AR15" s="387"/>
      <c r="AS15" s="387"/>
      <c r="AT15" s="388"/>
      <c r="AU15" s="470"/>
      <c r="AV15" s="471"/>
      <c r="AW15" s="471"/>
      <c r="AX15" s="471"/>
      <c r="AY15" s="405" t="s">
        <v>132</v>
      </c>
      <c r="AZ15" s="406"/>
      <c r="BA15" s="406"/>
      <c r="BB15" s="406"/>
      <c r="BC15" s="406"/>
      <c r="BD15" s="406"/>
      <c r="BE15" s="406"/>
      <c r="BF15" s="406"/>
      <c r="BG15" s="406"/>
      <c r="BH15" s="406"/>
      <c r="BI15" s="406"/>
      <c r="BJ15" s="406"/>
      <c r="BK15" s="406"/>
      <c r="BL15" s="406"/>
      <c r="BM15" s="407"/>
      <c r="BN15" s="408">
        <v>909126</v>
      </c>
      <c r="BO15" s="409"/>
      <c r="BP15" s="409"/>
      <c r="BQ15" s="409"/>
      <c r="BR15" s="409"/>
      <c r="BS15" s="409"/>
      <c r="BT15" s="409"/>
      <c r="BU15" s="410"/>
      <c r="BV15" s="408">
        <v>905442</v>
      </c>
      <c r="BW15" s="409"/>
      <c r="BX15" s="409"/>
      <c r="BY15" s="409"/>
      <c r="BZ15" s="409"/>
      <c r="CA15" s="409"/>
      <c r="CB15" s="409"/>
      <c r="CC15" s="410"/>
      <c r="CD15" s="519" t="s">
        <v>133</v>
      </c>
      <c r="CE15" s="520"/>
      <c r="CF15" s="520"/>
      <c r="CG15" s="520"/>
      <c r="CH15" s="520"/>
      <c r="CI15" s="520"/>
      <c r="CJ15" s="520"/>
      <c r="CK15" s="520"/>
      <c r="CL15" s="520"/>
      <c r="CM15" s="520"/>
      <c r="CN15" s="520"/>
      <c r="CO15" s="520"/>
      <c r="CP15" s="520"/>
      <c r="CQ15" s="520"/>
      <c r="CR15" s="520"/>
      <c r="CS15" s="521"/>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28"/>
      <c r="C16" s="529"/>
      <c r="D16" s="529"/>
      <c r="E16" s="529"/>
      <c r="F16" s="529"/>
      <c r="G16" s="529"/>
      <c r="H16" s="529"/>
      <c r="I16" s="529"/>
      <c r="J16" s="529"/>
      <c r="K16" s="530"/>
      <c r="L16" s="504" t="s">
        <v>134</v>
      </c>
      <c r="M16" s="505"/>
      <c r="N16" s="505"/>
      <c r="O16" s="505"/>
      <c r="P16" s="505"/>
      <c r="Q16" s="506"/>
      <c r="R16" s="499" t="s">
        <v>135</v>
      </c>
      <c r="S16" s="500"/>
      <c r="T16" s="500"/>
      <c r="U16" s="500"/>
      <c r="V16" s="501"/>
      <c r="W16" s="517"/>
      <c r="X16" s="429"/>
      <c r="Y16" s="429"/>
      <c r="Z16" s="429"/>
      <c r="AA16" s="429"/>
      <c r="AB16" s="430"/>
      <c r="AC16" s="507">
        <v>18.899999999999999</v>
      </c>
      <c r="AD16" s="508"/>
      <c r="AE16" s="508"/>
      <c r="AF16" s="508"/>
      <c r="AG16" s="509"/>
      <c r="AH16" s="507">
        <v>21.5</v>
      </c>
      <c r="AI16" s="508"/>
      <c r="AJ16" s="508"/>
      <c r="AK16" s="508"/>
      <c r="AL16" s="510"/>
      <c r="AM16" s="482"/>
      <c r="AN16" s="387"/>
      <c r="AO16" s="387"/>
      <c r="AP16" s="387"/>
      <c r="AQ16" s="387"/>
      <c r="AR16" s="387"/>
      <c r="AS16" s="387"/>
      <c r="AT16" s="388"/>
      <c r="AU16" s="470"/>
      <c r="AV16" s="471"/>
      <c r="AW16" s="471"/>
      <c r="AX16" s="471"/>
      <c r="AY16" s="393" t="s">
        <v>136</v>
      </c>
      <c r="AZ16" s="394"/>
      <c r="BA16" s="394"/>
      <c r="BB16" s="394"/>
      <c r="BC16" s="394"/>
      <c r="BD16" s="394"/>
      <c r="BE16" s="394"/>
      <c r="BF16" s="394"/>
      <c r="BG16" s="394"/>
      <c r="BH16" s="394"/>
      <c r="BI16" s="394"/>
      <c r="BJ16" s="394"/>
      <c r="BK16" s="394"/>
      <c r="BL16" s="394"/>
      <c r="BM16" s="395"/>
      <c r="BN16" s="413">
        <v>2946783</v>
      </c>
      <c r="BO16" s="414"/>
      <c r="BP16" s="414"/>
      <c r="BQ16" s="414"/>
      <c r="BR16" s="414"/>
      <c r="BS16" s="414"/>
      <c r="BT16" s="414"/>
      <c r="BU16" s="415"/>
      <c r="BV16" s="413">
        <v>2811185</v>
      </c>
      <c r="BW16" s="414"/>
      <c r="BX16" s="414"/>
      <c r="BY16" s="414"/>
      <c r="BZ16" s="414"/>
      <c r="CA16" s="414"/>
      <c r="CB16" s="414"/>
      <c r="CC16" s="415"/>
      <c r="CD16" s="154"/>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9"/>
      <c r="DK16" s="139"/>
      <c r="DL16" s="139"/>
      <c r="DM16" s="139"/>
      <c r="DN16" s="139"/>
      <c r="DO16" s="139"/>
    </row>
    <row r="17" spans="1:119" ht="18.75" customHeight="1" thickBot="1">
      <c r="A17" s="140"/>
      <c r="B17" s="531"/>
      <c r="C17" s="532"/>
      <c r="D17" s="532"/>
      <c r="E17" s="532"/>
      <c r="F17" s="532"/>
      <c r="G17" s="532"/>
      <c r="H17" s="532"/>
      <c r="I17" s="532"/>
      <c r="J17" s="532"/>
      <c r="K17" s="533"/>
      <c r="L17" s="155"/>
      <c r="M17" s="496" t="s">
        <v>137</v>
      </c>
      <c r="N17" s="497"/>
      <c r="O17" s="497"/>
      <c r="P17" s="497"/>
      <c r="Q17" s="498"/>
      <c r="R17" s="499" t="s">
        <v>135</v>
      </c>
      <c r="S17" s="500"/>
      <c r="T17" s="500"/>
      <c r="U17" s="500"/>
      <c r="V17" s="501"/>
      <c r="W17" s="502" t="s">
        <v>138</v>
      </c>
      <c r="X17" s="426"/>
      <c r="Y17" s="426"/>
      <c r="Z17" s="426"/>
      <c r="AA17" s="426"/>
      <c r="AB17" s="427"/>
      <c r="AC17" s="389">
        <v>2741</v>
      </c>
      <c r="AD17" s="390"/>
      <c r="AE17" s="390"/>
      <c r="AF17" s="390"/>
      <c r="AG17" s="391"/>
      <c r="AH17" s="389">
        <v>3102</v>
      </c>
      <c r="AI17" s="390"/>
      <c r="AJ17" s="390"/>
      <c r="AK17" s="390"/>
      <c r="AL17" s="392"/>
      <c r="AM17" s="482"/>
      <c r="AN17" s="387"/>
      <c r="AO17" s="387"/>
      <c r="AP17" s="387"/>
      <c r="AQ17" s="387"/>
      <c r="AR17" s="387"/>
      <c r="AS17" s="387"/>
      <c r="AT17" s="388"/>
      <c r="AU17" s="470"/>
      <c r="AV17" s="471"/>
      <c r="AW17" s="471"/>
      <c r="AX17" s="471"/>
      <c r="AY17" s="393" t="s">
        <v>139</v>
      </c>
      <c r="AZ17" s="394"/>
      <c r="BA17" s="394"/>
      <c r="BB17" s="394"/>
      <c r="BC17" s="394"/>
      <c r="BD17" s="394"/>
      <c r="BE17" s="394"/>
      <c r="BF17" s="394"/>
      <c r="BG17" s="394"/>
      <c r="BH17" s="394"/>
      <c r="BI17" s="394"/>
      <c r="BJ17" s="394"/>
      <c r="BK17" s="394"/>
      <c r="BL17" s="394"/>
      <c r="BM17" s="395"/>
      <c r="BN17" s="413">
        <v>1153532</v>
      </c>
      <c r="BO17" s="414"/>
      <c r="BP17" s="414"/>
      <c r="BQ17" s="414"/>
      <c r="BR17" s="414"/>
      <c r="BS17" s="414"/>
      <c r="BT17" s="414"/>
      <c r="BU17" s="415"/>
      <c r="BV17" s="413">
        <v>1147139</v>
      </c>
      <c r="BW17" s="414"/>
      <c r="BX17" s="414"/>
      <c r="BY17" s="414"/>
      <c r="BZ17" s="414"/>
      <c r="CA17" s="414"/>
      <c r="CB17" s="414"/>
      <c r="CC17" s="415"/>
      <c r="CD17" s="154"/>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9"/>
      <c r="DK17" s="139"/>
      <c r="DL17" s="139"/>
      <c r="DM17" s="139"/>
      <c r="DN17" s="139"/>
      <c r="DO17" s="139"/>
    </row>
    <row r="18" spans="1:119" ht="18.75" customHeight="1" thickBot="1">
      <c r="A18" s="140"/>
      <c r="B18" s="475" t="s">
        <v>140</v>
      </c>
      <c r="C18" s="476"/>
      <c r="D18" s="476"/>
      <c r="E18" s="477"/>
      <c r="F18" s="477"/>
      <c r="G18" s="477"/>
      <c r="H18" s="477"/>
      <c r="I18" s="477"/>
      <c r="J18" s="477"/>
      <c r="K18" s="477"/>
      <c r="L18" s="478">
        <v>105.54</v>
      </c>
      <c r="M18" s="478"/>
      <c r="N18" s="478"/>
      <c r="O18" s="478"/>
      <c r="P18" s="478"/>
      <c r="Q18" s="478"/>
      <c r="R18" s="479"/>
      <c r="S18" s="479"/>
      <c r="T18" s="479"/>
      <c r="U18" s="479"/>
      <c r="V18" s="480"/>
      <c r="W18" s="494"/>
      <c r="X18" s="495"/>
      <c r="Y18" s="495"/>
      <c r="Z18" s="495"/>
      <c r="AA18" s="495"/>
      <c r="AB18" s="503"/>
      <c r="AC18" s="377">
        <v>75.900000000000006</v>
      </c>
      <c r="AD18" s="378"/>
      <c r="AE18" s="378"/>
      <c r="AF18" s="378"/>
      <c r="AG18" s="481"/>
      <c r="AH18" s="377">
        <v>72.599999999999994</v>
      </c>
      <c r="AI18" s="378"/>
      <c r="AJ18" s="378"/>
      <c r="AK18" s="378"/>
      <c r="AL18" s="379"/>
      <c r="AM18" s="482"/>
      <c r="AN18" s="387"/>
      <c r="AO18" s="387"/>
      <c r="AP18" s="387"/>
      <c r="AQ18" s="387"/>
      <c r="AR18" s="387"/>
      <c r="AS18" s="387"/>
      <c r="AT18" s="388"/>
      <c r="AU18" s="470"/>
      <c r="AV18" s="471"/>
      <c r="AW18" s="471"/>
      <c r="AX18" s="471"/>
      <c r="AY18" s="393" t="s">
        <v>141</v>
      </c>
      <c r="AZ18" s="394"/>
      <c r="BA18" s="394"/>
      <c r="BB18" s="394"/>
      <c r="BC18" s="394"/>
      <c r="BD18" s="394"/>
      <c r="BE18" s="394"/>
      <c r="BF18" s="394"/>
      <c r="BG18" s="394"/>
      <c r="BH18" s="394"/>
      <c r="BI18" s="394"/>
      <c r="BJ18" s="394"/>
      <c r="BK18" s="394"/>
      <c r="BL18" s="394"/>
      <c r="BM18" s="395"/>
      <c r="BN18" s="413">
        <v>2793422</v>
      </c>
      <c r="BO18" s="414"/>
      <c r="BP18" s="414"/>
      <c r="BQ18" s="414"/>
      <c r="BR18" s="414"/>
      <c r="BS18" s="414"/>
      <c r="BT18" s="414"/>
      <c r="BU18" s="415"/>
      <c r="BV18" s="413">
        <v>3074891</v>
      </c>
      <c r="BW18" s="414"/>
      <c r="BX18" s="414"/>
      <c r="BY18" s="414"/>
      <c r="BZ18" s="414"/>
      <c r="CA18" s="414"/>
      <c r="CB18" s="414"/>
      <c r="CC18" s="415"/>
      <c r="CD18" s="154"/>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9"/>
      <c r="DK18" s="139"/>
      <c r="DL18" s="139"/>
      <c r="DM18" s="139"/>
      <c r="DN18" s="139"/>
      <c r="DO18" s="139"/>
    </row>
    <row r="19" spans="1:119" ht="18.75" customHeight="1" thickBot="1">
      <c r="A19" s="140"/>
      <c r="B19" s="475" t="s">
        <v>142</v>
      </c>
      <c r="C19" s="476"/>
      <c r="D19" s="476"/>
      <c r="E19" s="477"/>
      <c r="F19" s="477"/>
      <c r="G19" s="477"/>
      <c r="H19" s="477"/>
      <c r="I19" s="477"/>
      <c r="J19" s="477"/>
      <c r="K19" s="477"/>
      <c r="L19" s="483">
        <v>78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143</v>
      </c>
      <c r="AZ19" s="394"/>
      <c r="BA19" s="394"/>
      <c r="BB19" s="394"/>
      <c r="BC19" s="394"/>
      <c r="BD19" s="394"/>
      <c r="BE19" s="394"/>
      <c r="BF19" s="394"/>
      <c r="BG19" s="394"/>
      <c r="BH19" s="394"/>
      <c r="BI19" s="394"/>
      <c r="BJ19" s="394"/>
      <c r="BK19" s="394"/>
      <c r="BL19" s="394"/>
      <c r="BM19" s="395"/>
      <c r="BN19" s="413">
        <v>4502676</v>
      </c>
      <c r="BO19" s="414"/>
      <c r="BP19" s="414"/>
      <c r="BQ19" s="414"/>
      <c r="BR19" s="414"/>
      <c r="BS19" s="414"/>
      <c r="BT19" s="414"/>
      <c r="BU19" s="415"/>
      <c r="BV19" s="413">
        <v>4701466</v>
      </c>
      <c r="BW19" s="414"/>
      <c r="BX19" s="414"/>
      <c r="BY19" s="414"/>
      <c r="BZ19" s="414"/>
      <c r="CA19" s="414"/>
      <c r="CB19" s="414"/>
      <c r="CC19" s="415"/>
      <c r="CD19" s="154"/>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9"/>
      <c r="DK19" s="139"/>
      <c r="DL19" s="139"/>
      <c r="DM19" s="139"/>
      <c r="DN19" s="139"/>
      <c r="DO19" s="139"/>
    </row>
    <row r="20" spans="1:119" ht="18.75" customHeight="1" thickBot="1">
      <c r="A20" s="140"/>
      <c r="B20" s="475" t="s">
        <v>144</v>
      </c>
      <c r="C20" s="476"/>
      <c r="D20" s="476"/>
      <c r="E20" s="477"/>
      <c r="F20" s="477"/>
      <c r="G20" s="477"/>
      <c r="H20" s="477"/>
      <c r="I20" s="477"/>
      <c r="J20" s="477"/>
      <c r="K20" s="477"/>
      <c r="L20" s="483">
        <v>3673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4"/>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9"/>
      <c r="DK20" s="139"/>
      <c r="DL20" s="139"/>
      <c r="DM20" s="139"/>
      <c r="DN20" s="139"/>
      <c r="DO20" s="139"/>
    </row>
    <row r="21" spans="1:119" ht="18.75" customHeight="1">
      <c r="A21" s="140"/>
      <c r="B21" s="472" t="s">
        <v>145</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4"/>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9"/>
      <c r="DK21" s="139"/>
      <c r="DL21" s="139"/>
      <c r="DM21" s="139"/>
      <c r="DN21" s="139"/>
      <c r="DO21" s="139"/>
    </row>
    <row r="22" spans="1:119" ht="18.75" customHeight="1" thickBot="1">
      <c r="A22" s="140"/>
      <c r="B22" s="442" t="s">
        <v>146</v>
      </c>
      <c r="C22" s="443"/>
      <c r="D22" s="444"/>
      <c r="E22" s="451" t="s">
        <v>1</v>
      </c>
      <c r="F22" s="426"/>
      <c r="G22" s="426"/>
      <c r="H22" s="426"/>
      <c r="I22" s="426"/>
      <c r="J22" s="426"/>
      <c r="K22" s="427"/>
      <c r="L22" s="451" t="s">
        <v>147</v>
      </c>
      <c r="M22" s="426"/>
      <c r="N22" s="426"/>
      <c r="O22" s="426"/>
      <c r="P22" s="427"/>
      <c r="Q22" s="436" t="s">
        <v>148</v>
      </c>
      <c r="R22" s="437"/>
      <c r="S22" s="437"/>
      <c r="T22" s="437"/>
      <c r="U22" s="437"/>
      <c r="V22" s="452"/>
      <c r="W22" s="454" t="s">
        <v>149</v>
      </c>
      <c r="X22" s="443"/>
      <c r="Y22" s="444"/>
      <c r="Z22" s="451" t="s">
        <v>1</v>
      </c>
      <c r="AA22" s="426"/>
      <c r="AB22" s="426"/>
      <c r="AC22" s="426"/>
      <c r="AD22" s="426"/>
      <c r="AE22" s="426"/>
      <c r="AF22" s="426"/>
      <c r="AG22" s="427"/>
      <c r="AH22" s="425" t="s">
        <v>150</v>
      </c>
      <c r="AI22" s="426"/>
      <c r="AJ22" s="426"/>
      <c r="AK22" s="426"/>
      <c r="AL22" s="427"/>
      <c r="AM22" s="425" t="s">
        <v>151</v>
      </c>
      <c r="AN22" s="431"/>
      <c r="AO22" s="431"/>
      <c r="AP22" s="431"/>
      <c r="AQ22" s="431"/>
      <c r="AR22" s="432"/>
      <c r="AS22" s="436" t="s">
        <v>148</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4"/>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9"/>
      <c r="DK22" s="139"/>
      <c r="DL22" s="139"/>
      <c r="DM22" s="139"/>
      <c r="DN22" s="139"/>
      <c r="DO22" s="139"/>
    </row>
    <row r="23" spans="1:119" ht="18.75" customHeight="1">
      <c r="A23" s="140"/>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152</v>
      </c>
      <c r="AZ23" s="406"/>
      <c r="BA23" s="406"/>
      <c r="BB23" s="406"/>
      <c r="BC23" s="406"/>
      <c r="BD23" s="406"/>
      <c r="BE23" s="406"/>
      <c r="BF23" s="406"/>
      <c r="BG23" s="406"/>
      <c r="BH23" s="406"/>
      <c r="BI23" s="406"/>
      <c r="BJ23" s="406"/>
      <c r="BK23" s="406"/>
      <c r="BL23" s="406"/>
      <c r="BM23" s="407"/>
      <c r="BN23" s="413">
        <v>5657955</v>
      </c>
      <c r="BO23" s="414"/>
      <c r="BP23" s="414"/>
      <c r="BQ23" s="414"/>
      <c r="BR23" s="414"/>
      <c r="BS23" s="414"/>
      <c r="BT23" s="414"/>
      <c r="BU23" s="415"/>
      <c r="BV23" s="413">
        <v>5387331</v>
      </c>
      <c r="BW23" s="414"/>
      <c r="BX23" s="414"/>
      <c r="BY23" s="414"/>
      <c r="BZ23" s="414"/>
      <c r="CA23" s="414"/>
      <c r="CB23" s="414"/>
      <c r="CC23" s="415"/>
      <c r="CD23" s="154"/>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9"/>
      <c r="DK23" s="139"/>
      <c r="DL23" s="139"/>
      <c r="DM23" s="139"/>
      <c r="DN23" s="139"/>
      <c r="DO23" s="139"/>
    </row>
    <row r="24" spans="1:119" ht="18.75" customHeight="1" thickBot="1">
      <c r="A24" s="140"/>
      <c r="B24" s="445"/>
      <c r="C24" s="446"/>
      <c r="D24" s="447"/>
      <c r="E24" s="386" t="s">
        <v>153</v>
      </c>
      <c r="F24" s="387"/>
      <c r="G24" s="387"/>
      <c r="H24" s="387"/>
      <c r="I24" s="387"/>
      <c r="J24" s="387"/>
      <c r="K24" s="388"/>
      <c r="L24" s="389">
        <v>1</v>
      </c>
      <c r="M24" s="390"/>
      <c r="N24" s="390"/>
      <c r="O24" s="390"/>
      <c r="P24" s="391"/>
      <c r="Q24" s="389">
        <v>6120</v>
      </c>
      <c r="R24" s="390"/>
      <c r="S24" s="390"/>
      <c r="T24" s="390"/>
      <c r="U24" s="390"/>
      <c r="V24" s="391"/>
      <c r="W24" s="455"/>
      <c r="X24" s="446"/>
      <c r="Y24" s="447"/>
      <c r="Z24" s="386" t="s">
        <v>154</v>
      </c>
      <c r="AA24" s="387"/>
      <c r="AB24" s="387"/>
      <c r="AC24" s="387"/>
      <c r="AD24" s="387"/>
      <c r="AE24" s="387"/>
      <c r="AF24" s="387"/>
      <c r="AG24" s="388"/>
      <c r="AH24" s="389">
        <v>98</v>
      </c>
      <c r="AI24" s="390"/>
      <c r="AJ24" s="390"/>
      <c r="AK24" s="390"/>
      <c r="AL24" s="391"/>
      <c r="AM24" s="389">
        <v>294490</v>
      </c>
      <c r="AN24" s="390"/>
      <c r="AO24" s="390"/>
      <c r="AP24" s="390"/>
      <c r="AQ24" s="390"/>
      <c r="AR24" s="391"/>
      <c r="AS24" s="389">
        <v>3005</v>
      </c>
      <c r="AT24" s="390"/>
      <c r="AU24" s="390"/>
      <c r="AV24" s="390"/>
      <c r="AW24" s="390"/>
      <c r="AX24" s="392"/>
      <c r="AY24" s="380" t="s">
        <v>155</v>
      </c>
      <c r="AZ24" s="381"/>
      <c r="BA24" s="381"/>
      <c r="BB24" s="381"/>
      <c r="BC24" s="381"/>
      <c r="BD24" s="381"/>
      <c r="BE24" s="381"/>
      <c r="BF24" s="381"/>
      <c r="BG24" s="381"/>
      <c r="BH24" s="381"/>
      <c r="BI24" s="381"/>
      <c r="BJ24" s="381"/>
      <c r="BK24" s="381"/>
      <c r="BL24" s="381"/>
      <c r="BM24" s="382"/>
      <c r="BN24" s="413">
        <v>4134580</v>
      </c>
      <c r="BO24" s="414"/>
      <c r="BP24" s="414"/>
      <c r="BQ24" s="414"/>
      <c r="BR24" s="414"/>
      <c r="BS24" s="414"/>
      <c r="BT24" s="414"/>
      <c r="BU24" s="415"/>
      <c r="BV24" s="413">
        <v>3683650</v>
      </c>
      <c r="BW24" s="414"/>
      <c r="BX24" s="414"/>
      <c r="BY24" s="414"/>
      <c r="BZ24" s="414"/>
      <c r="CA24" s="414"/>
      <c r="CB24" s="414"/>
      <c r="CC24" s="415"/>
      <c r="CD24" s="154"/>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9"/>
      <c r="DK24" s="139"/>
      <c r="DL24" s="139"/>
      <c r="DM24" s="139"/>
      <c r="DN24" s="139"/>
      <c r="DO24" s="139"/>
    </row>
    <row r="25" spans="1:119" s="139" customFormat="1" ht="18.75" customHeight="1">
      <c r="A25" s="140"/>
      <c r="B25" s="445"/>
      <c r="C25" s="446"/>
      <c r="D25" s="447"/>
      <c r="E25" s="386" t="s">
        <v>156</v>
      </c>
      <c r="F25" s="387"/>
      <c r="G25" s="387"/>
      <c r="H25" s="387"/>
      <c r="I25" s="387"/>
      <c r="J25" s="387"/>
      <c r="K25" s="388"/>
      <c r="L25" s="389">
        <v>1</v>
      </c>
      <c r="M25" s="390"/>
      <c r="N25" s="390"/>
      <c r="O25" s="390"/>
      <c r="P25" s="391"/>
      <c r="Q25" s="389">
        <v>5200</v>
      </c>
      <c r="R25" s="390"/>
      <c r="S25" s="390"/>
      <c r="T25" s="390"/>
      <c r="U25" s="390"/>
      <c r="V25" s="391"/>
      <c r="W25" s="455"/>
      <c r="X25" s="446"/>
      <c r="Y25" s="447"/>
      <c r="Z25" s="386" t="s">
        <v>157</v>
      </c>
      <c r="AA25" s="387"/>
      <c r="AB25" s="387"/>
      <c r="AC25" s="387"/>
      <c r="AD25" s="387"/>
      <c r="AE25" s="387"/>
      <c r="AF25" s="387"/>
      <c r="AG25" s="388"/>
      <c r="AH25" s="389" t="s">
        <v>121</v>
      </c>
      <c r="AI25" s="390"/>
      <c r="AJ25" s="390"/>
      <c r="AK25" s="390"/>
      <c r="AL25" s="391"/>
      <c r="AM25" s="389" t="s">
        <v>121</v>
      </c>
      <c r="AN25" s="390"/>
      <c r="AO25" s="390"/>
      <c r="AP25" s="390"/>
      <c r="AQ25" s="390"/>
      <c r="AR25" s="391"/>
      <c r="AS25" s="389" t="s">
        <v>121</v>
      </c>
      <c r="AT25" s="390"/>
      <c r="AU25" s="390"/>
      <c r="AV25" s="390"/>
      <c r="AW25" s="390"/>
      <c r="AX25" s="392"/>
      <c r="AY25" s="405" t="s">
        <v>158</v>
      </c>
      <c r="AZ25" s="406"/>
      <c r="BA25" s="406"/>
      <c r="BB25" s="406"/>
      <c r="BC25" s="406"/>
      <c r="BD25" s="406"/>
      <c r="BE25" s="406"/>
      <c r="BF25" s="406"/>
      <c r="BG25" s="406"/>
      <c r="BH25" s="406"/>
      <c r="BI25" s="406"/>
      <c r="BJ25" s="406"/>
      <c r="BK25" s="406"/>
      <c r="BL25" s="406"/>
      <c r="BM25" s="407"/>
      <c r="BN25" s="408">
        <v>134129</v>
      </c>
      <c r="BO25" s="409"/>
      <c r="BP25" s="409"/>
      <c r="BQ25" s="409"/>
      <c r="BR25" s="409"/>
      <c r="BS25" s="409"/>
      <c r="BT25" s="409"/>
      <c r="BU25" s="410"/>
      <c r="BV25" s="408">
        <v>171462</v>
      </c>
      <c r="BW25" s="409"/>
      <c r="BX25" s="409"/>
      <c r="BY25" s="409"/>
      <c r="BZ25" s="409"/>
      <c r="CA25" s="409"/>
      <c r="CB25" s="409"/>
      <c r="CC25" s="410"/>
      <c r="CD25" s="154"/>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9" customFormat="1" ht="18.75" customHeight="1">
      <c r="A26" s="140"/>
      <c r="B26" s="445"/>
      <c r="C26" s="446"/>
      <c r="D26" s="447"/>
      <c r="E26" s="386" t="s">
        <v>159</v>
      </c>
      <c r="F26" s="387"/>
      <c r="G26" s="387"/>
      <c r="H26" s="387"/>
      <c r="I26" s="387"/>
      <c r="J26" s="387"/>
      <c r="K26" s="388"/>
      <c r="L26" s="389">
        <v>1</v>
      </c>
      <c r="M26" s="390"/>
      <c r="N26" s="390"/>
      <c r="O26" s="390"/>
      <c r="P26" s="391"/>
      <c r="Q26" s="389">
        <v>4580</v>
      </c>
      <c r="R26" s="390"/>
      <c r="S26" s="390"/>
      <c r="T26" s="390"/>
      <c r="U26" s="390"/>
      <c r="V26" s="391"/>
      <c r="W26" s="455"/>
      <c r="X26" s="446"/>
      <c r="Y26" s="447"/>
      <c r="Z26" s="386" t="s">
        <v>160</v>
      </c>
      <c r="AA26" s="468"/>
      <c r="AB26" s="468"/>
      <c r="AC26" s="468"/>
      <c r="AD26" s="468"/>
      <c r="AE26" s="468"/>
      <c r="AF26" s="468"/>
      <c r="AG26" s="469"/>
      <c r="AH26" s="389">
        <v>15</v>
      </c>
      <c r="AI26" s="390"/>
      <c r="AJ26" s="390"/>
      <c r="AK26" s="390"/>
      <c r="AL26" s="391"/>
      <c r="AM26" s="389">
        <v>36660</v>
      </c>
      <c r="AN26" s="390"/>
      <c r="AO26" s="390"/>
      <c r="AP26" s="390"/>
      <c r="AQ26" s="390"/>
      <c r="AR26" s="391"/>
      <c r="AS26" s="389">
        <v>2444</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121</v>
      </c>
      <c r="BO26" s="414"/>
      <c r="BP26" s="414"/>
      <c r="BQ26" s="414"/>
      <c r="BR26" s="414"/>
      <c r="BS26" s="414"/>
      <c r="BT26" s="414"/>
      <c r="BU26" s="415"/>
      <c r="BV26" s="413" t="s">
        <v>121</v>
      </c>
      <c r="BW26" s="414"/>
      <c r="BX26" s="414"/>
      <c r="BY26" s="414"/>
      <c r="BZ26" s="414"/>
      <c r="CA26" s="414"/>
      <c r="CB26" s="414"/>
      <c r="CC26" s="415"/>
      <c r="CD26" s="154"/>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40"/>
      <c r="B27" s="445"/>
      <c r="C27" s="446"/>
      <c r="D27" s="447"/>
      <c r="E27" s="386" t="s">
        <v>162</v>
      </c>
      <c r="F27" s="387"/>
      <c r="G27" s="387"/>
      <c r="H27" s="387"/>
      <c r="I27" s="387"/>
      <c r="J27" s="387"/>
      <c r="K27" s="388"/>
      <c r="L27" s="389">
        <v>1</v>
      </c>
      <c r="M27" s="390"/>
      <c r="N27" s="390"/>
      <c r="O27" s="390"/>
      <c r="P27" s="391"/>
      <c r="Q27" s="389">
        <v>2730</v>
      </c>
      <c r="R27" s="390"/>
      <c r="S27" s="390"/>
      <c r="T27" s="390"/>
      <c r="U27" s="390"/>
      <c r="V27" s="391"/>
      <c r="W27" s="455"/>
      <c r="X27" s="446"/>
      <c r="Y27" s="447"/>
      <c r="Z27" s="386" t="s">
        <v>163</v>
      </c>
      <c r="AA27" s="387"/>
      <c r="AB27" s="387"/>
      <c r="AC27" s="387"/>
      <c r="AD27" s="387"/>
      <c r="AE27" s="387"/>
      <c r="AF27" s="387"/>
      <c r="AG27" s="388"/>
      <c r="AH27" s="389">
        <v>15</v>
      </c>
      <c r="AI27" s="390"/>
      <c r="AJ27" s="390"/>
      <c r="AK27" s="390"/>
      <c r="AL27" s="391"/>
      <c r="AM27" s="389">
        <v>38370</v>
      </c>
      <c r="AN27" s="390"/>
      <c r="AO27" s="390"/>
      <c r="AP27" s="390"/>
      <c r="AQ27" s="390"/>
      <c r="AR27" s="391"/>
      <c r="AS27" s="389">
        <v>2558</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200000</v>
      </c>
      <c r="BO27" s="417"/>
      <c r="BP27" s="417"/>
      <c r="BQ27" s="417"/>
      <c r="BR27" s="417"/>
      <c r="BS27" s="417"/>
      <c r="BT27" s="417"/>
      <c r="BU27" s="418"/>
      <c r="BV27" s="416">
        <v>200000</v>
      </c>
      <c r="BW27" s="417"/>
      <c r="BX27" s="417"/>
      <c r="BY27" s="417"/>
      <c r="BZ27" s="417"/>
      <c r="CA27" s="417"/>
      <c r="CB27" s="417"/>
      <c r="CC27" s="418"/>
      <c r="CD27" s="156"/>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9"/>
      <c r="DK27" s="139"/>
      <c r="DL27" s="139"/>
      <c r="DM27" s="139"/>
      <c r="DN27" s="139"/>
      <c r="DO27" s="139"/>
    </row>
    <row r="28" spans="1:119" ht="18.75" customHeight="1">
      <c r="A28" s="140"/>
      <c r="B28" s="445"/>
      <c r="C28" s="446"/>
      <c r="D28" s="447"/>
      <c r="E28" s="386" t="s">
        <v>165</v>
      </c>
      <c r="F28" s="387"/>
      <c r="G28" s="387"/>
      <c r="H28" s="387"/>
      <c r="I28" s="387"/>
      <c r="J28" s="387"/>
      <c r="K28" s="388"/>
      <c r="L28" s="389">
        <v>1</v>
      </c>
      <c r="M28" s="390"/>
      <c r="N28" s="390"/>
      <c r="O28" s="390"/>
      <c r="P28" s="391"/>
      <c r="Q28" s="389">
        <v>2080</v>
      </c>
      <c r="R28" s="390"/>
      <c r="S28" s="390"/>
      <c r="T28" s="390"/>
      <c r="U28" s="390"/>
      <c r="V28" s="391"/>
      <c r="W28" s="455"/>
      <c r="X28" s="446"/>
      <c r="Y28" s="447"/>
      <c r="Z28" s="386" t="s">
        <v>166</v>
      </c>
      <c r="AA28" s="387"/>
      <c r="AB28" s="387"/>
      <c r="AC28" s="387"/>
      <c r="AD28" s="387"/>
      <c r="AE28" s="387"/>
      <c r="AF28" s="387"/>
      <c r="AG28" s="388"/>
      <c r="AH28" s="389" t="s">
        <v>121</v>
      </c>
      <c r="AI28" s="390"/>
      <c r="AJ28" s="390"/>
      <c r="AK28" s="390"/>
      <c r="AL28" s="391"/>
      <c r="AM28" s="389" t="s">
        <v>121</v>
      </c>
      <c r="AN28" s="390"/>
      <c r="AO28" s="390"/>
      <c r="AP28" s="390"/>
      <c r="AQ28" s="390"/>
      <c r="AR28" s="391"/>
      <c r="AS28" s="389" t="s">
        <v>121</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2664115</v>
      </c>
      <c r="BO28" s="409"/>
      <c r="BP28" s="409"/>
      <c r="BQ28" s="409"/>
      <c r="BR28" s="409"/>
      <c r="BS28" s="409"/>
      <c r="BT28" s="409"/>
      <c r="BU28" s="410"/>
      <c r="BV28" s="408">
        <v>2407312</v>
      </c>
      <c r="BW28" s="409"/>
      <c r="BX28" s="409"/>
      <c r="BY28" s="409"/>
      <c r="BZ28" s="409"/>
      <c r="CA28" s="409"/>
      <c r="CB28" s="409"/>
      <c r="CC28" s="410"/>
      <c r="CD28" s="154"/>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9"/>
      <c r="DK28" s="139"/>
      <c r="DL28" s="139"/>
      <c r="DM28" s="139"/>
      <c r="DN28" s="139"/>
      <c r="DO28" s="139"/>
    </row>
    <row r="29" spans="1:119" ht="18.75" customHeight="1">
      <c r="A29" s="140"/>
      <c r="B29" s="445"/>
      <c r="C29" s="446"/>
      <c r="D29" s="447"/>
      <c r="E29" s="386" t="s">
        <v>169</v>
      </c>
      <c r="F29" s="387"/>
      <c r="G29" s="387"/>
      <c r="H29" s="387"/>
      <c r="I29" s="387"/>
      <c r="J29" s="387"/>
      <c r="K29" s="388"/>
      <c r="L29" s="389">
        <v>9</v>
      </c>
      <c r="M29" s="390"/>
      <c r="N29" s="390"/>
      <c r="O29" s="390"/>
      <c r="P29" s="391"/>
      <c r="Q29" s="389">
        <v>1870</v>
      </c>
      <c r="R29" s="390"/>
      <c r="S29" s="390"/>
      <c r="T29" s="390"/>
      <c r="U29" s="390"/>
      <c r="V29" s="391"/>
      <c r="W29" s="456"/>
      <c r="X29" s="457"/>
      <c r="Y29" s="458"/>
      <c r="Z29" s="386" t="s">
        <v>170</v>
      </c>
      <c r="AA29" s="387"/>
      <c r="AB29" s="387"/>
      <c r="AC29" s="387"/>
      <c r="AD29" s="387"/>
      <c r="AE29" s="387"/>
      <c r="AF29" s="387"/>
      <c r="AG29" s="388"/>
      <c r="AH29" s="389">
        <v>113</v>
      </c>
      <c r="AI29" s="390"/>
      <c r="AJ29" s="390"/>
      <c r="AK29" s="390"/>
      <c r="AL29" s="391"/>
      <c r="AM29" s="389">
        <v>332860</v>
      </c>
      <c r="AN29" s="390"/>
      <c r="AO29" s="390"/>
      <c r="AP29" s="390"/>
      <c r="AQ29" s="390"/>
      <c r="AR29" s="391"/>
      <c r="AS29" s="389">
        <v>2946</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2186</v>
      </c>
      <c r="BO29" s="414"/>
      <c r="BP29" s="414"/>
      <c r="BQ29" s="414"/>
      <c r="BR29" s="414"/>
      <c r="BS29" s="414"/>
      <c r="BT29" s="414"/>
      <c r="BU29" s="415"/>
      <c r="BV29" s="413">
        <v>2186</v>
      </c>
      <c r="BW29" s="414"/>
      <c r="BX29" s="414"/>
      <c r="BY29" s="414"/>
      <c r="BZ29" s="414"/>
      <c r="CA29" s="414"/>
      <c r="CB29" s="414"/>
      <c r="CC29" s="415"/>
      <c r="CD29" s="156"/>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9"/>
      <c r="DK29" s="139"/>
      <c r="DL29" s="139"/>
      <c r="DM29" s="139"/>
      <c r="DN29" s="139"/>
      <c r="DO29" s="139"/>
    </row>
    <row r="30" spans="1:119" ht="18.75" customHeight="1" thickBot="1">
      <c r="A30" s="140"/>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98.3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2692267</v>
      </c>
      <c r="BO30" s="417"/>
      <c r="BP30" s="417"/>
      <c r="BQ30" s="417"/>
      <c r="BR30" s="417"/>
      <c r="BS30" s="417"/>
      <c r="BT30" s="417"/>
      <c r="BU30" s="418"/>
      <c r="BV30" s="416">
        <v>2271696</v>
      </c>
      <c r="BW30" s="417"/>
      <c r="BX30" s="417"/>
      <c r="BY30" s="417"/>
      <c r="BZ30" s="417"/>
      <c r="CA30" s="417"/>
      <c r="CB30" s="417"/>
      <c r="CC30" s="41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6" t="s">
        <v>180</v>
      </c>
      <c r="D33" s="376"/>
      <c r="E33" s="375" t="s">
        <v>181</v>
      </c>
      <c r="F33" s="375"/>
      <c r="G33" s="375"/>
      <c r="H33" s="375"/>
      <c r="I33" s="375"/>
      <c r="J33" s="375"/>
      <c r="K33" s="375"/>
      <c r="L33" s="375"/>
      <c r="M33" s="375"/>
      <c r="N33" s="375"/>
      <c r="O33" s="375"/>
      <c r="P33" s="375"/>
      <c r="Q33" s="375"/>
      <c r="R33" s="375"/>
      <c r="S33" s="375"/>
      <c r="T33" s="169"/>
      <c r="U33" s="376" t="s">
        <v>180</v>
      </c>
      <c r="V33" s="376"/>
      <c r="W33" s="375" t="s">
        <v>181</v>
      </c>
      <c r="X33" s="375"/>
      <c r="Y33" s="375"/>
      <c r="Z33" s="375"/>
      <c r="AA33" s="375"/>
      <c r="AB33" s="375"/>
      <c r="AC33" s="375"/>
      <c r="AD33" s="375"/>
      <c r="AE33" s="375"/>
      <c r="AF33" s="375"/>
      <c r="AG33" s="375"/>
      <c r="AH33" s="375"/>
      <c r="AI33" s="375"/>
      <c r="AJ33" s="375"/>
      <c r="AK33" s="375"/>
      <c r="AL33" s="169"/>
      <c r="AM33" s="376" t="s">
        <v>180</v>
      </c>
      <c r="AN33" s="376"/>
      <c r="AO33" s="375" t="s">
        <v>181</v>
      </c>
      <c r="AP33" s="375"/>
      <c r="AQ33" s="375"/>
      <c r="AR33" s="375"/>
      <c r="AS33" s="375"/>
      <c r="AT33" s="375"/>
      <c r="AU33" s="375"/>
      <c r="AV33" s="375"/>
      <c r="AW33" s="375"/>
      <c r="AX33" s="375"/>
      <c r="AY33" s="375"/>
      <c r="AZ33" s="375"/>
      <c r="BA33" s="375"/>
      <c r="BB33" s="375"/>
      <c r="BC33" s="375"/>
      <c r="BD33" s="170"/>
      <c r="BE33" s="375" t="s">
        <v>182</v>
      </c>
      <c r="BF33" s="375"/>
      <c r="BG33" s="375" t="s">
        <v>183</v>
      </c>
      <c r="BH33" s="375"/>
      <c r="BI33" s="375"/>
      <c r="BJ33" s="375"/>
      <c r="BK33" s="375"/>
      <c r="BL33" s="375"/>
      <c r="BM33" s="375"/>
      <c r="BN33" s="375"/>
      <c r="BO33" s="375"/>
      <c r="BP33" s="375"/>
      <c r="BQ33" s="375"/>
      <c r="BR33" s="375"/>
      <c r="BS33" s="375"/>
      <c r="BT33" s="375"/>
      <c r="BU33" s="375"/>
      <c r="BV33" s="170"/>
      <c r="BW33" s="376" t="s">
        <v>182</v>
      </c>
      <c r="BX33" s="376"/>
      <c r="BY33" s="375" t="s">
        <v>184</v>
      </c>
      <c r="BZ33" s="375"/>
      <c r="CA33" s="375"/>
      <c r="CB33" s="375"/>
      <c r="CC33" s="375"/>
      <c r="CD33" s="375"/>
      <c r="CE33" s="375"/>
      <c r="CF33" s="375"/>
      <c r="CG33" s="375"/>
      <c r="CH33" s="375"/>
      <c r="CI33" s="375"/>
      <c r="CJ33" s="375"/>
      <c r="CK33" s="375"/>
      <c r="CL33" s="375"/>
      <c r="CM33" s="375"/>
      <c r="CN33" s="169"/>
      <c r="CO33" s="376" t="s">
        <v>180</v>
      </c>
      <c r="CP33" s="376"/>
      <c r="CQ33" s="375" t="s">
        <v>185</v>
      </c>
      <c r="CR33" s="375"/>
      <c r="CS33" s="375"/>
      <c r="CT33" s="375"/>
      <c r="CU33" s="375"/>
      <c r="CV33" s="375"/>
      <c r="CW33" s="375"/>
      <c r="CX33" s="375"/>
      <c r="CY33" s="375"/>
      <c r="CZ33" s="375"/>
      <c r="DA33" s="375"/>
      <c r="DB33" s="375"/>
      <c r="DC33" s="375"/>
      <c r="DD33" s="375"/>
      <c r="DE33" s="375"/>
      <c r="DF33" s="169"/>
      <c r="DG33" s="375" t="s">
        <v>186</v>
      </c>
      <c r="DH33" s="375"/>
      <c r="DI33" s="171"/>
      <c r="DJ33" s="139"/>
      <c r="DK33" s="139"/>
      <c r="DL33" s="139"/>
      <c r="DM33" s="139"/>
      <c r="DN33" s="139"/>
      <c r="DO33" s="139"/>
    </row>
    <row r="34" spans="1:119" ht="32.25" customHeight="1">
      <c r="A34" s="140"/>
      <c r="B34" s="166"/>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7"/>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7"/>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7"/>
      <c r="BE34" s="373" t="str">
        <f>IF(BG34="","",MAX(C34:D43,U34:V43,AM34:AN43)+1)</f>
        <v/>
      </c>
      <c r="BF34" s="373"/>
      <c r="BG34" s="372"/>
      <c r="BH34" s="372"/>
      <c r="BI34" s="372"/>
      <c r="BJ34" s="372"/>
      <c r="BK34" s="372"/>
      <c r="BL34" s="372"/>
      <c r="BM34" s="372"/>
      <c r="BN34" s="372"/>
      <c r="BO34" s="372"/>
      <c r="BP34" s="372"/>
      <c r="BQ34" s="372"/>
      <c r="BR34" s="372"/>
      <c r="BS34" s="372"/>
      <c r="BT34" s="372"/>
      <c r="BU34" s="372"/>
      <c r="BV34" s="167"/>
      <c r="BW34" s="373">
        <f>IF(BY34="","",MAX(C34:D43,U34:V43,AM34:AN43,BE34:BF43)+1)</f>
        <v>7</v>
      </c>
      <c r="BX34" s="373"/>
      <c r="BY34" s="372" t="str">
        <f>IF('各会計、関係団体の財政状況及び健全化判断比率'!B68="","",'各会計、関係団体の財政状況及び健全化判断比率'!B68)</f>
        <v>静岡県市町総合事務組合</v>
      </c>
      <c r="BZ34" s="372"/>
      <c r="CA34" s="372"/>
      <c r="CB34" s="372"/>
      <c r="CC34" s="372"/>
      <c r="CD34" s="372"/>
      <c r="CE34" s="372"/>
      <c r="CF34" s="372"/>
      <c r="CG34" s="372"/>
      <c r="CH34" s="372"/>
      <c r="CI34" s="372"/>
      <c r="CJ34" s="372"/>
      <c r="CK34" s="372"/>
      <c r="CL34" s="372"/>
      <c r="CM34" s="372"/>
      <c r="CN34" s="167"/>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4"/>
      <c r="DG34" s="374" t="str">
        <f>IF('各会計、関係団体の財政状況及び健全化判断比率'!BR7="","",'各会計、関係団体の財政状況及び健全化判断比率'!BR7)</f>
        <v/>
      </c>
      <c r="DH34" s="374"/>
      <c r="DI34" s="171"/>
      <c r="DJ34" s="139"/>
      <c r="DK34" s="139"/>
      <c r="DL34" s="139"/>
      <c r="DM34" s="139"/>
      <c r="DN34" s="139"/>
      <c r="DO34" s="139"/>
    </row>
    <row r="35" spans="1:119" ht="32.25" customHeight="1">
      <c r="A35" s="140"/>
      <c r="B35" s="166"/>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7"/>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7"/>
      <c r="AM35" s="373">
        <f t="shared" ref="AM35:AM43" si="0">IF(AO35="","",AM34+1)</f>
        <v>6</v>
      </c>
      <c r="AN35" s="373"/>
      <c r="AO35" s="372" t="str">
        <f>IF('各会計、関係団体の財政状況及び健全化判断比率'!B32="","",'各会計、関係団体の財政状況及び健全化判断比率'!B32)</f>
        <v>温泉事業会計</v>
      </c>
      <c r="AP35" s="372"/>
      <c r="AQ35" s="372"/>
      <c r="AR35" s="372"/>
      <c r="AS35" s="372"/>
      <c r="AT35" s="372"/>
      <c r="AU35" s="372"/>
      <c r="AV35" s="372"/>
      <c r="AW35" s="372"/>
      <c r="AX35" s="372"/>
      <c r="AY35" s="372"/>
      <c r="AZ35" s="372"/>
      <c r="BA35" s="372"/>
      <c r="BB35" s="372"/>
      <c r="BC35" s="372"/>
      <c r="BD35" s="167"/>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7"/>
      <c r="BW35" s="373">
        <f t="shared" ref="BW35:BW43" si="2">IF(BY35="","",BW34+1)</f>
        <v>8</v>
      </c>
      <c r="BX35" s="373"/>
      <c r="BY35" s="372" t="str">
        <f>IF('各会計、関係団体の財政状況及び健全化判断比率'!B69="","",'各会計、関係団体の財政状況及び健全化判断比率'!B69)</f>
        <v>西豆衛生プラント組合</v>
      </c>
      <c r="BZ35" s="372"/>
      <c r="CA35" s="372"/>
      <c r="CB35" s="372"/>
      <c r="CC35" s="372"/>
      <c r="CD35" s="372"/>
      <c r="CE35" s="372"/>
      <c r="CF35" s="372"/>
      <c r="CG35" s="372"/>
      <c r="CH35" s="372"/>
      <c r="CI35" s="372"/>
      <c r="CJ35" s="372"/>
      <c r="CK35" s="372"/>
      <c r="CL35" s="372"/>
      <c r="CM35" s="372"/>
      <c r="CN35" s="167"/>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4"/>
      <c r="DG35" s="374" t="str">
        <f>IF('各会計、関係団体の財政状況及び健全化判断比率'!BR8="","",'各会計、関係団体の財政状況及び健全化判断比率'!BR8)</f>
        <v/>
      </c>
      <c r="DH35" s="374"/>
      <c r="DI35" s="171"/>
      <c r="DJ35" s="139"/>
      <c r="DK35" s="139"/>
      <c r="DL35" s="139"/>
      <c r="DM35" s="139"/>
      <c r="DN35" s="139"/>
      <c r="DO35" s="139"/>
    </row>
    <row r="36" spans="1:119" ht="32.25" customHeight="1">
      <c r="A36" s="140"/>
      <c r="B36" s="166"/>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7"/>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7"/>
      <c r="AM36" s="373" t="str">
        <f t="shared" si="0"/>
        <v/>
      </c>
      <c r="AN36" s="373"/>
      <c r="AO36" s="372"/>
      <c r="AP36" s="372"/>
      <c r="AQ36" s="372"/>
      <c r="AR36" s="372"/>
      <c r="AS36" s="372"/>
      <c r="AT36" s="372"/>
      <c r="AU36" s="372"/>
      <c r="AV36" s="372"/>
      <c r="AW36" s="372"/>
      <c r="AX36" s="372"/>
      <c r="AY36" s="372"/>
      <c r="AZ36" s="372"/>
      <c r="BA36" s="372"/>
      <c r="BB36" s="372"/>
      <c r="BC36" s="372"/>
      <c r="BD36" s="167"/>
      <c r="BE36" s="373" t="str">
        <f t="shared" si="1"/>
        <v/>
      </c>
      <c r="BF36" s="373"/>
      <c r="BG36" s="372"/>
      <c r="BH36" s="372"/>
      <c r="BI36" s="372"/>
      <c r="BJ36" s="372"/>
      <c r="BK36" s="372"/>
      <c r="BL36" s="372"/>
      <c r="BM36" s="372"/>
      <c r="BN36" s="372"/>
      <c r="BO36" s="372"/>
      <c r="BP36" s="372"/>
      <c r="BQ36" s="372"/>
      <c r="BR36" s="372"/>
      <c r="BS36" s="372"/>
      <c r="BT36" s="372"/>
      <c r="BU36" s="372"/>
      <c r="BV36" s="167"/>
      <c r="BW36" s="373">
        <f t="shared" si="2"/>
        <v>9</v>
      </c>
      <c r="BX36" s="373"/>
      <c r="BY36" s="372" t="str">
        <f>IF('各会計、関係団体の財政状況及び健全化判断比率'!B70="","",'各会計、関係団体の財政状況及び健全化判断比率'!B70)</f>
        <v>下田地区消防組合</v>
      </c>
      <c r="BZ36" s="372"/>
      <c r="CA36" s="372"/>
      <c r="CB36" s="372"/>
      <c r="CC36" s="372"/>
      <c r="CD36" s="372"/>
      <c r="CE36" s="372"/>
      <c r="CF36" s="372"/>
      <c r="CG36" s="372"/>
      <c r="CH36" s="372"/>
      <c r="CI36" s="372"/>
      <c r="CJ36" s="372"/>
      <c r="CK36" s="372"/>
      <c r="CL36" s="372"/>
      <c r="CM36" s="372"/>
      <c r="CN36" s="167"/>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4"/>
      <c r="DG36" s="374" t="str">
        <f>IF('各会計、関係団体の財政状況及び健全化判断比率'!BR9="","",'各会計、関係団体の財政状況及び健全化判断比率'!BR9)</f>
        <v/>
      </c>
      <c r="DH36" s="374"/>
      <c r="DI36" s="171"/>
      <c r="DJ36" s="139"/>
      <c r="DK36" s="139"/>
      <c r="DL36" s="139"/>
      <c r="DM36" s="139"/>
      <c r="DN36" s="139"/>
      <c r="DO36" s="139"/>
    </row>
    <row r="37" spans="1:119" ht="32.25" customHeight="1">
      <c r="A37" s="140"/>
      <c r="B37" s="166"/>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7"/>
      <c r="U37" s="373" t="str">
        <f t="shared" si="4"/>
        <v/>
      </c>
      <c r="V37" s="373"/>
      <c r="W37" s="372"/>
      <c r="X37" s="372"/>
      <c r="Y37" s="372"/>
      <c r="Z37" s="372"/>
      <c r="AA37" s="372"/>
      <c r="AB37" s="372"/>
      <c r="AC37" s="372"/>
      <c r="AD37" s="372"/>
      <c r="AE37" s="372"/>
      <c r="AF37" s="372"/>
      <c r="AG37" s="372"/>
      <c r="AH37" s="372"/>
      <c r="AI37" s="372"/>
      <c r="AJ37" s="372"/>
      <c r="AK37" s="372"/>
      <c r="AL37" s="167"/>
      <c r="AM37" s="373" t="str">
        <f t="shared" si="0"/>
        <v/>
      </c>
      <c r="AN37" s="373"/>
      <c r="AO37" s="372"/>
      <c r="AP37" s="372"/>
      <c r="AQ37" s="372"/>
      <c r="AR37" s="372"/>
      <c r="AS37" s="372"/>
      <c r="AT37" s="372"/>
      <c r="AU37" s="372"/>
      <c r="AV37" s="372"/>
      <c r="AW37" s="372"/>
      <c r="AX37" s="372"/>
      <c r="AY37" s="372"/>
      <c r="AZ37" s="372"/>
      <c r="BA37" s="372"/>
      <c r="BB37" s="372"/>
      <c r="BC37" s="372"/>
      <c r="BD37" s="167"/>
      <c r="BE37" s="373" t="str">
        <f t="shared" si="1"/>
        <v/>
      </c>
      <c r="BF37" s="373"/>
      <c r="BG37" s="372"/>
      <c r="BH37" s="372"/>
      <c r="BI37" s="372"/>
      <c r="BJ37" s="372"/>
      <c r="BK37" s="372"/>
      <c r="BL37" s="372"/>
      <c r="BM37" s="372"/>
      <c r="BN37" s="372"/>
      <c r="BO37" s="372"/>
      <c r="BP37" s="372"/>
      <c r="BQ37" s="372"/>
      <c r="BR37" s="372"/>
      <c r="BS37" s="372"/>
      <c r="BT37" s="372"/>
      <c r="BU37" s="372"/>
      <c r="BV37" s="167"/>
      <c r="BW37" s="373">
        <f t="shared" si="2"/>
        <v>10</v>
      </c>
      <c r="BX37" s="373"/>
      <c r="BY37" s="372" t="str">
        <f>IF('各会計、関係団体の財政状況及び健全化判断比率'!B71="","",'各会計、関係団体の財政状況及び健全化判断比率'!B71)</f>
        <v>下田メディカルセンター（普通会計分）</v>
      </c>
      <c r="BZ37" s="372"/>
      <c r="CA37" s="372"/>
      <c r="CB37" s="372"/>
      <c r="CC37" s="372"/>
      <c r="CD37" s="372"/>
      <c r="CE37" s="372"/>
      <c r="CF37" s="372"/>
      <c r="CG37" s="372"/>
      <c r="CH37" s="372"/>
      <c r="CI37" s="372"/>
      <c r="CJ37" s="372"/>
      <c r="CK37" s="372"/>
      <c r="CL37" s="372"/>
      <c r="CM37" s="372"/>
      <c r="CN37" s="167"/>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4"/>
      <c r="DG37" s="374" t="str">
        <f>IF('各会計、関係団体の財政状況及び健全化判断比率'!BR10="","",'各会計、関係団体の財政状況及び健全化判断比率'!BR10)</f>
        <v/>
      </c>
      <c r="DH37" s="374"/>
      <c r="DI37" s="171"/>
      <c r="DJ37" s="139"/>
      <c r="DK37" s="139"/>
      <c r="DL37" s="139"/>
      <c r="DM37" s="139"/>
      <c r="DN37" s="139"/>
      <c r="DO37" s="139"/>
    </row>
    <row r="38" spans="1:119" ht="32.25" customHeight="1">
      <c r="A38" s="140"/>
      <c r="B38" s="166"/>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7"/>
      <c r="U38" s="373" t="str">
        <f t="shared" si="4"/>
        <v/>
      </c>
      <c r="V38" s="373"/>
      <c r="W38" s="372"/>
      <c r="X38" s="372"/>
      <c r="Y38" s="372"/>
      <c r="Z38" s="372"/>
      <c r="AA38" s="372"/>
      <c r="AB38" s="372"/>
      <c r="AC38" s="372"/>
      <c r="AD38" s="372"/>
      <c r="AE38" s="372"/>
      <c r="AF38" s="372"/>
      <c r="AG38" s="372"/>
      <c r="AH38" s="372"/>
      <c r="AI38" s="372"/>
      <c r="AJ38" s="372"/>
      <c r="AK38" s="372"/>
      <c r="AL38" s="167"/>
      <c r="AM38" s="373" t="str">
        <f t="shared" si="0"/>
        <v/>
      </c>
      <c r="AN38" s="373"/>
      <c r="AO38" s="372"/>
      <c r="AP38" s="372"/>
      <c r="AQ38" s="372"/>
      <c r="AR38" s="372"/>
      <c r="AS38" s="372"/>
      <c r="AT38" s="372"/>
      <c r="AU38" s="372"/>
      <c r="AV38" s="372"/>
      <c r="AW38" s="372"/>
      <c r="AX38" s="372"/>
      <c r="AY38" s="372"/>
      <c r="AZ38" s="372"/>
      <c r="BA38" s="372"/>
      <c r="BB38" s="372"/>
      <c r="BC38" s="372"/>
      <c r="BD38" s="167"/>
      <c r="BE38" s="373" t="str">
        <f t="shared" si="1"/>
        <v/>
      </c>
      <c r="BF38" s="373"/>
      <c r="BG38" s="372"/>
      <c r="BH38" s="372"/>
      <c r="BI38" s="372"/>
      <c r="BJ38" s="372"/>
      <c r="BK38" s="372"/>
      <c r="BL38" s="372"/>
      <c r="BM38" s="372"/>
      <c r="BN38" s="372"/>
      <c r="BO38" s="372"/>
      <c r="BP38" s="372"/>
      <c r="BQ38" s="372"/>
      <c r="BR38" s="372"/>
      <c r="BS38" s="372"/>
      <c r="BT38" s="372"/>
      <c r="BU38" s="372"/>
      <c r="BV38" s="167"/>
      <c r="BW38" s="373">
        <f t="shared" si="2"/>
        <v>11</v>
      </c>
      <c r="BX38" s="373"/>
      <c r="BY38" s="372" t="str">
        <f>IF('各会計、関係団体の財政状況及び健全化判断比率'!B72="","",'各会計、関係団体の財政状況及び健全化判断比率'!B72)</f>
        <v>下田メディカルセンター（事業会計分）</v>
      </c>
      <c r="BZ38" s="372"/>
      <c r="CA38" s="372"/>
      <c r="CB38" s="372"/>
      <c r="CC38" s="372"/>
      <c r="CD38" s="372"/>
      <c r="CE38" s="372"/>
      <c r="CF38" s="372"/>
      <c r="CG38" s="372"/>
      <c r="CH38" s="372"/>
      <c r="CI38" s="372"/>
      <c r="CJ38" s="372"/>
      <c r="CK38" s="372"/>
      <c r="CL38" s="372"/>
      <c r="CM38" s="372"/>
      <c r="CN38" s="167"/>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4"/>
      <c r="DG38" s="374" t="str">
        <f>IF('各会計、関係団体の財政状況及び健全化判断比率'!BR11="","",'各会計、関係団体の財政状況及び健全化判断比率'!BR11)</f>
        <v/>
      </c>
      <c r="DH38" s="374"/>
      <c r="DI38" s="171"/>
      <c r="DJ38" s="139"/>
      <c r="DK38" s="139"/>
      <c r="DL38" s="139"/>
      <c r="DM38" s="139"/>
      <c r="DN38" s="139"/>
      <c r="DO38" s="139"/>
    </row>
    <row r="39" spans="1:119" ht="32.25" customHeight="1">
      <c r="A39" s="140"/>
      <c r="B39" s="166"/>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7"/>
      <c r="U39" s="373" t="str">
        <f t="shared" si="4"/>
        <v/>
      </c>
      <c r="V39" s="373"/>
      <c r="W39" s="372"/>
      <c r="X39" s="372"/>
      <c r="Y39" s="372"/>
      <c r="Z39" s="372"/>
      <c r="AA39" s="372"/>
      <c r="AB39" s="372"/>
      <c r="AC39" s="372"/>
      <c r="AD39" s="372"/>
      <c r="AE39" s="372"/>
      <c r="AF39" s="372"/>
      <c r="AG39" s="372"/>
      <c r="AH39" s="372"/>
      <c r="AI39" s="372"/>
      <c r="AJ39" s="372"/>
      <c r="AK39" s="372"/>
      <c r="AL39" s="167"/>
      <c r="AM39" s="373" t="str">
        <f t="shared" si="0"/>
        <v/>
      </c>
      <c r="AN39" s="373"/>
      <c r="AO39" s="372"/>
      <c r="AP39" s="372"/>
      <c r="AQ39" s="372"/>
      <c r="AR39" s="372"/>
      <c r="AS39" s="372"/>
      <c r="AT39" s="372"/>
      <c r="AU39" s="372"/>
      <c r="AV39" s="372"/>
      <c r="AW39" s="372"/>
      <c r="AX39" s="372"/>
      <c r="AY39" s="372"/>
      <c r="AZ39" s="372"/>
      <c r="BA39" s="372"/>
      <c r="BB39" s="372"/>
      <c r="BC39" s="372"/>
      <c r="BD39" s="167"/>
      <c r="BE39" s="373" t="str">
        <f t="shared" si="1"/>
        <v/>
      </c>
      <c r="BF39" s="373"/>
      <c r="BG39" s="372"/>
      <c r="BH39" s="372"/>
      <c r="BI39" s="372"/>
      <c r="BJ39" s="372"/>
      <c r="BK39" s="372"/>
      <c r="BL39" s="372"/>
      <c r="BM39" s="372"/>
      <c r="BN39" s="372"/>
      <c r="BO39" s="372"/>
      <c r="BP39" s="372"/>
      <c r="BQ39" s="372"/>
      <c r="BR39" s="372"/>
      <c r="BS39" s="372"/>
      <c r="BT39" s="372"/>
      <c r="BU39" s="372"/>
      <c r="BV39" s="167"/>
      <c r="BW39" s="373">
        <f t="shared" si="2"/>
        <v>12</v>
      </c>
      <c r="BX39" s="373"/>
      <c r="BY39" s="372" t="str">
        <f>IF('各会計、関係団体の財政状況及び健全化判断比率'!B73="","",'各会計、関係団体の財政状況及び健全化判断比率'!B73)</f>
        <v>静岡県後期高齢者医療広域連合（普通会計分）</v>
      </c>
      <c r="BZ39" s="372"/>
      <c r="CA39" s="372"/>
      <c r="CB39" s="372"/>
      <c r="CC39" s="372"/>
      <c r="CD39" s="372"/>
      <c r="CE39" s="372"/>
      <c r="CF39" s="372"/>
      <c r="CG39" s="372"/>
      <c r="CH39" s="372"/>
      <c r="CI39" s="372"/>
      <c r="CJ39" s="372"/>
      <c r="CK39" s="372"/>
      <c r="CL39" s="372"/>
      <c r="CM39" s="372"/>
      <c r="CN39" s="167"/>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4"/>
      <c r="DG39" s="374" t="str">
        <f>IF('各会計、関係団体の財政状況及び健全化判断比率'!BR12="","",'各会計、関係団体の財政状況及び健全化判断比率'!BR12)</f>
        <v/>
      </c>
      <c r="DH39" s="374"/>
      <c r="DI39" s="171"/>
      <c r="DJ39" s="139"/>
      <c r="DK39" s="139"/>
      <c r="DL39" s="139"/>
      <c r="DM39" s="139"/>
      <c r="DN39" s="139"/>
      <c r="DO39" s="139"/>
    </row>
    <row r="40" spans="1:119" ht="32.25" customHeight="1">
      <c r="A40" s="140"/>
      <c r="B40" s="166"/>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7"/>
      <c r="U40" s="373" t="str">
        <f t="shared" si="4"/>
        <v/>
      </c>
      <c r="V40" s="373"/>
      <c r="W40" s="372"/>
      <c r="X40" s="372"/>
      <c r="Y40" s="372"/>
      <c r="Z40" s="372"/>
      <c r="AA40" s="372"/>
      <c r="AB40" s="372"/>
      <c r="AC40" s="372"/>
      <c r="AD40" s="372"/>
      <c r="AE40" s="372"/>
      <c r="AF40" s="372"/>
      <c r="AG40" s="372"/>
      <c r="AH40" s="372"/>
      <c r="AI40" s="372"/>
      <c r="AJ40" s="372"/>
      <c r="AK40" s="372"/>
      <c r="AL40" s="167"/>
      <c r="AM40" s="373" t="str">
        <f t="shared" si="0"/>
        <v/>
      </c>
      <c r="AN40" s="373"/>
      <c r="AO40" s="372"/>
      <c r="AP40" s="372"/>
      <c r="AQ40" s="372"/>
      <c r="AR40" s="372"/>
      <c r="AS40" s="372"/>
      <c r="AT40" s="372"/>
      <c r="AU40" s="372"/>
      <c r="AV40" s="372"/>
      <c r="AW40" s="372"/>
      <c r="AX40" s="372"/>
      <c r="AY40" s="372"/>
      <c r="AZ40" s="372"/>
      <c r="BA40" s="372"/>
      <c r="BB40" s="372"/>
      <c r="BC40" s="372"/>
      <c r="BD40" s="167"/>
      <c r="BE40" s="373" t="str">
        <f t="shared" si="1"/>
        <v/>
      </c>
      <c r="BF40" s="373"/>
      <c r="BG40" s="372"/>
      <c r="BH40" s="372"/>
      <c r="BI40" s="372"/>
      <c r="BJ40" s="372"/>
      <c r="BK40" s="372"/>
      <c r="BL40" s="372"/>
      <c r="BM40" s="372"/>
      <c r="BN40" s="372"/>
      <c r="BO40" s="372"/>
      <c r="BP40" s="372"/>
      <c r="BQ40" s="372"/>
      <c r="BR40" s="372"/>
      <c r="BS40" s="372"/>
      <c r="BT40" s="372"/>
      <c r="BU40" s="372"/>
      <c r="BV40" s="167"/>
      <c r="BW40" s="373">
        <f t="shared" si="2"/>
        <v>13</v>
      </c>
      <c r="BX40" s="373"/>
      <c r="BY40" s="372" t="str">
        <f>IF('各会計、関係団体の財政状況及び健全化判断比率'!B74="","",'各会計、関係団体の財政状況及び健全化判断比率'!B74)</f>
        <v>静岡県後期高齢者医療広域連合（事業会計分）</v>
      </c>
      <c r="BZ40" s="372"/>
      <c r="CA40" s="372"/>
      <c r="CB40" s="372"/>
      <c r="CC40" s="372"/>
      <c r="CD40" s="372"/>
      <c r="CE40" s="372"/>
      <c r="CF40" s="372"/>
      <c r="CG40" s="372"/>
      <c r="CH40" s="372"/>
      <c r="CI40" s="372"/>
      <c r="CJ40" s="372"/>
      <c r="CK40" s="372"/>
      <c r="CL40" s="372"/>
      <c r="CM40" s="372"/>
      <c r="CN40" s="167"/>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4"/>
      <c r="DG40" s="374" t="str">
        <f>IF('各会計、関係団体の財政状況及び健全化判断比率'!BR13="","",'各会計、関係団体の財政状況及び健全化判断比率'!BR13)</f>
        <v/>
      </c>
      <c r="DH40" s="374"/>
      <c r="DI40" s="171"/>
      <c r="DJ40" s="139"/>
      <c r="DK40" s="139"/>
      <c r="DL40" s="139"/>
      <c r="DM40" s="139"/>
      <c r="DN40" s="139"/>
      <c r="DO40" s="139"/>
    </row>
    <row r="41" spans="1:119" ht="32.25" customHeight="1">
      <c r="A41" s="140"/>
      <c r="B41" s="166"/>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7"/>
      <c r="U41" s="373" t="str">
        <f t="shared" si="4"/>
        <v/>
      </c>
      <c r="V41" s="373"/>
      <c r="W41" s="372"/>
      <c r="X41" s="372"/>
      <c r="Y41" s="372"/>
      <c r="Z41" s="372"/>
      <c r="AA41" s="372"/>
      <c r="AB41" s="372"/>
      <c r="AC41" s="372"/>
      <c r="AD41" s="372"/>
      <c r="AE41" s="372"/>
      <c r="AF41" s="372"/>
      <c r="AG41" s="372"/>
      <c r="AH41" s="372"/>
      <c r="AI41" s="372"/>
      <c r="AJ41" s="372"/>
      <c r="AK41" s="372"/>
      <c r="AL41" s="167"/>
      <c r="AM41" s="373" t="str">
        <f t="shared" si="0"/>
        <v/>
      </c>
      <c r="AN41" s="373"/>
      <c r="AO41" s="372"/>
      <c r="AP41" s="372"/>
      <c r="AQ41" s="372"/>
      <c r="AR41" s="372"/>
      <c r="AS41" s="372"/>
      <c r="AT41" s="372"/>
      <c r="AU41" s="372"/>
      <c r="AV41" s="372"/>
      <c r="AW41" s="372"/>
      <c r="AX41" s="372"/>
      <c r="AY41" s="372"/>
      <c r="AZ41" s="372"/>
      <c r="BA41" s="372"/>
      <c r="BB41" s="372"/>
      <c r="BC41" s="372"/>
      <c r="BD41" s="167"/>
      <c r="BE41" s="373" t="str">
        <f t="shared" si="1"/>
        <v/>
      </c>
      <c r="BF41" s="373"/>
      <c r="BG41" s="372"/>
      <c r="BH41" s="372"/>
      <c r="BI41" s="372"/>
      <c r="BJ41" s="372"/>
      <c r="BK41" s="372"/>
      <c r="BL41" s="372"/>
      <c r="BM41" s="372"/>
      <c r="BN41" s="372"/>
      <c r="BO41" s="372"/>
      <c r="BP41" s="372"/>
      <c r="BQ41" s="372"/>
      <c r="BR41" s="372"/>
      <c r="BS41" s="372"/>
      <c r="BT41" s="372"/>
      <c r="BU41" s="372"/>
      <c r="BV41" s="167"/>
      <c r="BW41" s="373">
        <f t="shared" si="2"/>
        <v>14</v>
      </c>
      <c r="BX41" s="373"/>
      <c r="BY41" s="372" t="str">
        <f>IF('各会計、関係団体の財政状況及び健全化判断比率'!B75="","",'各会計、関係団体の財政状況及び健全化判断比率'!B75)</f>
        <v>静岡地方税滞納整理機構</v>
      </c>
      <c r="BZ41" s="372"/>
      <c r="CA41" s="372"/>
      <c r="CB41" s="372"/>
      <c r="CC41" s="372"/>
      <c r="CD41" s="372"/>
      <c r="CE41" s="372"/>
      <c r="CF41" s="372"/>
      <c r="CG41" s="372"/>
      <c r="CH41" s="372"/>
      <c r="CI41" s="372"/>
      <c r="CJ41" s="372"/>
      <c r="CK41" s="372"/>
      <c r="CL41" s="372"/>
      <c r="CM41" s="372"/>
      <c r="CN41" s="167"/>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4"/>
      <c r="DG41" s="374" t="str">
        <f>IF('各会計、関係団体の財政状況及び健全化判断比率'!BR14="","",'各会計、関係団体の財政状況及び健全化判断比率'!BR14)</f>
        <v/>
      </c>
      <c r="DH41" s="374"/>
      <c r="DI41" s="171"/>
      <c r="DJ41" s="139"/>
      <c r="DK41" s="139"/>
      <c r="DL41" s="139"/>
      <c r="DM41" s="139"/>
      <c r="DN41" s="139"/>
      <c r="DO41" s="139"/>
    </row>
    <row r="42" spans="1:119" ht="32.25" customHeight="1">
      <c r="A42" s="139"/>
      <c r="B42" s="166"/>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7"/>
      <c r="U42" s="373" t="str">
        <f t="shared" si="4"/>
        <v/>
      </c>
      <c r="V42" s="373"/>
      <c r="W42" s="372"/>
      <c r="X42" s="372"/>
      <c r="Y42" s="372"/>
      <c r="Z42" s="372"/>
      <c r="AA42" s="372"/>
      <c r="AB42" s="372"/>
      <c r="AC42" s="372"/>
      <c r="AD42" s="372"/>
      <c r="AE42" s="372"/>
      <c r="AF42" s="372"/>
      <c r="AG42" s="372"/>
      <c r="AH42" s="372"/>
      <c r="AI42" s="372"/>
      <c r="AJ42" s="372"/>
      <c r="AK42" s="372"/>
      <c r="AL42" s="167"/>
      <c r="AM42" s="373" t="str">
        <f t="shared" si="0"/>
        <v/>
      </c>
      <c r="AN42" s="373"/>
      <c r="AO42" s="372"/>
      <c r="AP42" s="372"/>
      <c r="AQ42" s="372"/>
      <c r="AR42" s="372"/>
      <c r="AS42" s="372"/>
      <c r="AT42" s="372"/>
      <c r="AU42" s="372"/>
      <c r="AV42" s="372"/>
      <c r="AW42" s="372"/>
      <c r="AX42" s="372"/>
      <c r="AY42" s="372"/>
      <c r="AZ42" s="372"/>
      <c r="BA42" s="372"/>
      <c r="BB42" s="372"/>
      <c r="BC42" s="372"/>
      <c r="BD42" s="167"/>
      <c r="BE42" s="373" t="str">
        <f t="shared" si="1"/>
        <v/>
      </c>
      <c r="BF42" s="373"/>
      <c r="BG42" s="372"/>
      <c r="BH42" s="372"/>
      <c r="BI42" s="372"/>
      <c r="BJ42" s="372"/>
      <c r="BK42" s="372"/>
      <c r="BL42" s="372"/>
      <c r="BM42" s="372"/>
      <c r="BN42" s="372"/>
      <c r="BO42" s="372"/>
      <c r="BP42" s="372"/>
      <c r="BQ42" s="372"/>
      <c r="BR42" s="372"/>
      <c r="BS42" s="372"/>
      <c r="BT42" s="372"/>
      <c r="BU42" s="372"/>
      <c r="BV42" s="167"/>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7"/>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4"/>
      <c r="DG42" s="374" t="str">
        <f>IF('各会計、関係団体の財政状況及び健全化判断比率'!BR15="","",'各会計、関係団体の財政状況及び健全化判断比率'!BR15)</f>
        <v/>
      </c>
      <c r="DH42" s="374"/>
      <c r="DI42" s="171"/>
      <c r="DJ42" s="139"/>
      <c r="DK42" s="139"/>
      <c r="DL42" s="139"/>
      <c r="DM42" s="139"/>
      <c r="DN42" s="139"/>
      <c r="DO42" s="139"/>
    </row>
    <row r="43" spans="1:119" ht="32.25" customHeight="1">
      <c r="A43" s="139"/>
      <c r="B43" s="166"/>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7"/>
      <c r="U43" s="373" t="str">
        <f t="shared" si="4"/>
        <v/>
      </c>
      <c r="V43" s="373"/>
      <c r="W43" s="372"/>
      <c r="X43" s="372"/>
      <c r="Y43" s="372"/>
      <c r="Z43" s="372"/>
      <c r="AA43" s="372"/>
      <c r="AB43" s="372"/>
      <c r="AC43" s="372"/>
      <c r="AD43" s="372"/>
      <c r="AE43" s="372"/>
      <c r="AF43" s="372"/>
      <c r="AG43" s="372"/>
      <c r="AH43" s="372"/>
      <c r="AI43" s="372"/>
      <c r="AJ43" s="372"/>
      <c r="AK43" s="372"/>
      <c r="AL43" s="167"/>
      <c r="AM43" s="373" t="str">
        <f t="shared" si="0"/>
        <v/>
      </c>
      <c r="AN43" s="373"/>
      <c r="AO43" s="372"/>
      <c r="AP43" s="372"/>
      <c r="AQ43" s="372"/>
      <c r="AR43" s="372"/>
      <c r="AS43" s="372"/>
      <c r="AT43" s="372"/>
      <c r="AU43" s="372"/>
      <c r="AV43" s="372"/>
      <c r="AW43" s="372"/>
      <c r="AX43" s="372"/>
      <c r="AY43" s="372"/>
      <c r="AZ43" s="372"/>
      <c r="BA43" s="372"/>
      <c r="BB43" s="372"/>
      <c r="BC43" s="372"/>
      <c r="BD43" s="167"/>
      <c r="BE43" s="373" t="str">
        <f t="shared" si="1"/>
        <v/>
      </c>
      <c r="BF43" s="373"/>
      <c r="BG43" s="372"/>
      <c r="BH43" s="372"/>
      <c r="BI43" s="372"/>
      <c r="BJ43" s="372"/>
      <c r="BK43" s="372"/>
      <c r="BL43" s="372"/>
      <c r="BM43" s="372"/>
      <c r="BN43" s="372"/>
      <c r="BO43" s="372"/>
      <c r="BP43" s="372"/>
      <c r="BQ43" s="372"/>
      <c r="BR43" s="372"/>
      <c r="BS43" s="372"/>
      <c r="BT43" s="372"/>
      <c r="BU43" s="372"/>
      <c r="BV43" s="167"/>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7"/>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4"/>
      <c r="DG43" s="374" t="str">
        <f>IF('各会計、関係団体の財政状況及び健全化判断比率'!BR16="","",'各会計、関係団体の財政状況及び健全化判断比率'!BR16)</f>
        <v/>
      </c>
      <c r="DH43" s="374"/>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AM20:AT20"/>
    <mergeCell ref="AU20:AX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Z26:AG26"/>
    <mergeCell ref="Q28:V28"/>
    <mergeCell ref="Z28:AG28"/>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CE28:CS29"/>
    <mergeCell ref="BN29:BU29"/>
    <mergeCell ref="BV29:CC29"/>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2" t="s">
        <v>522</v>
      </c>
      <c r="D34" s="1182"/>
      <c r="E34" s="1183"/>
      <c r="F34" s="32">
        <v>16.82</v>
      </c>
      <c r="G34" s="33">
        <v>18.010000000000002</v>
      </c>
      <c r="H34" s="33">
        <v>19.41</v>
      </c>
      <c r="I34" s="33">
        <v>17.89</v>
      </c>
      <c r="J34" s="34">
        <v>19.36</v>
      </c>
      <c r="K34" s="22"/>
      <c r="L34" s="22"/>
      <c r="M34" s="22"/>
      <c r="N34" s="22"/>
      <c r="O34" s="22"/>
      <c r="P34" s="22"/>
    </row>
    <row r="35" spans="1:16" ht="39" customHeight="1">
      <c r="A35" s="22"/>
      <c r="B35" s="35"/>
      <c r="C35" s="1176" t="s">
        <v>523</v>
      </c>
      <c r="D35" s="1177"/>
      <c r="E35" s="1178"/>
      <c r="F35" s="36">
        <v>12.03</v>
      </c>
      <c r="G35" s="37">
        <v>13.45</v>
      </c>
      <c r="H35" s="37">
        <v>15.31</v>
      </c>
      <c r="I35" s="37">
        <v>15.75</v>
      </c>
      <c r="J35" s="38">
        <v>14.59</v>
      </c>
      <c r="K35" s="22"/>
      <c r="L35" s="22"/>
      <c r="M35" s="22"/>
      <c r="N35" s="22"/>
      <c r="O35" s="22"/>
      <c r="P35" s="22"/>
    </row>
    <row r="36" spans="1:16" ht="39" customHeight="1">
      <c r="A36" s="22"/>
      <c r="B36" s="35"/>
      <c r="C36" s="1176" t="s">
        <v>524</v>
      </c>
      <c r="D36" s="1177"/>
      <c r="E36" s="1178"/>
      <c r="F36" s="36">
        <v>8.2100000000000009</v>
      </c>
      <c r="G36" s="37">
        <v>9.56</v>
      </c>
      <c r="H36" s="37">
        <v>7.22</v>
      </c>
      <c r="I36" s="37">
        <v>5.0199999999999996</v>
      </c>
      <c r="J36" s="38">
        <v>8.14</v>
      </c>
      <c r="K36" s="22"/>
      <c r="L36" s="22"/>
      <c r="M36" s="22"/>
      <c r="N36" s="22"/>
      <c r="O36" s="22"/>
      <c r="P36" s="22"/>
    </row>
    <row r="37" spans="1:16" ht="39" customHeight="1">
      <c r="A37" s="22"/>
      <c r="B37" s="35"/>
      <c r="C37" s="1176" t="s">
        <v>525</v>
      </c>
      <c r="D37" s="1177"/>
      <c r="E37" s="1178"/>
      <c r="F37" s="36">
        <v>3.79</v>
      </c>
      <c r="G37" s="37">
        <v>1.59</v>
      </c>
      <c r="H37" s="37">
        <v>1.26</v>
      </c>
      <c r="I37" s="37">
        <v>2.68</v>
      </c>
      <c r="J37" s="38">
        <v>3.35</v>
      </c>
      <c r="K37" s="22"/>
      <c r="L37" s="22"/>
      <c r="M37" s="22"/>
      <c r="N37" s="22"/>
      <c r="O37" s="22"/>
      <c r="P37" s="22"/>
    </row>
    <row r="38" spans="1:16" ht="39" customHeight="1">
      <c r="A38" s="22"/>
      <c r="B38" s="35"/>
      <c r="C38" s="1176" t="s">
        <v>526</v>
      </c>
      <c r="D38" s="1177"/>
      <c r="E38" s="1178"/>
      <c r="F38" s="36">
        <v>0.51</v>
      </c>
      <c r="G38" s="37">
        <v>0.51</v>
      </c>
      <c r="H38" s="37">
        <v>0.25</v>
      </c>
      <c r="I38" s="37">
        <v>0.06</v>
      </c>
      <c r="J38" s="38">
        <v>1.44</v>
      </c>
      <c r="K38" s="22"/>
      <c r="L38" s="22"/>
      <c r="M38" s="22"/>
      <c r="N38" s="22"/>
      <c r="O38" s="22"/>
      <c r="P38" s="22"/>
    </row>
    <row r="39" spans="1:16" ht="39" customHeight="1">
      <c r="A39" s="22"/>
      <c r="B39" s="35"/>
      <c r="C39" s="1176" t="s">
        <v>527</v>
      </c>
      <c r="D39" s="1177"/>
      <c r="E39" s="1178"/>
      <c r="F39" s="36">
        <v>0.11</v>
      </c>
      <c r="G39" s="37">
        <v>0.02</v>
      </c>
      <c r="H39" s="37">
        <v>0.02</v>
      </c>
      <c r="I39" s="37">
        <v>0.01</v>
      </c>
      <c r="J39" s="38">
        <v>0.01</v>
      </c>
      <c r="K39" s="22"/>
      <c r="L39" s="22"/>
      <c r="M39" s="22"/>
      <c r="N39" s="22"/>
      <c r="O39" s="22"/>
      <c r="P39" s="22"/>
    </row>
    <row r="40" spans="1:16" ht="39" customHeight="1">
      <c r="A40" s="22"/>
      <c r="B40" s="35"/>
      <c r="C40" s="1176"/>
      <c r="D40" s="1177"/>
      <c r="E40" s="1178"/>
      <c r="F40" s="36"/>
      <c r="G40" s="37"/>
      <c r="H40" s="37"/>
      <c r="I40" s="37"/>
      <c r="J40" s="38"/>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528</v>
      </c>
      <c r="D42" s="1177"/>
      <c r="E42" s="1178"/>
      <c r="F42" s="36" t="s">
        <v>476</v>
      </c>
      <c r="G42" s="37" t="s">
        <v>476</v>
      </c>
      <c r="H42" s="37" t="s">
        <v>476</v>
      </c>
      <c r="I42" s="37" t="s">
        <v>476</v>
      </c>
      <c r="J42" s="38" t="s">
        <v>476</v>
      </c>
      <c r="K42" s="22"/>
      <c r="L42" s="22"/>
      <c r="M42" s="22"/>
      <c r="N42" s="22"/>
      <c r="O42" s="22"/>
      <c r="P42" s="22"/>
    </row>
    <row r="43" spans="1:16" ht="39" customHeight="1" thickBot="1">
      <c r="A43" s="22"/>
      <c r="B43" s="40"/>
      <c r="C43" s="1179" t="s">
        <v>529</v>
      </c>
      <c r="D43" s="1180"/>
      <c r="E43" s="1181"/>
      <c r="F43" s="41">
        <v>0.1</v>
      </c>
      <c r="G43" s="42">
        <v>0.04</v>
      </c>
      <c r="H43" s="42">
        <v>7.0000000000000007E-2</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2" t="s">
        <v>10</v>
      </c>
      <c r="C45" s="1193"/>
      <c r="D45" s="58"/>
      <c r="E45" s="1198" t="s">
        <v>11</v>
      </c>
      <c r="F45" s="1198"/>
      <c r="G45" s="1198"/>
      <c r="H45" s="1198"/>
      <c r="I45" s="1198"/>
      <c r="J45" s="1199"/>
      <c r="K45" s="59">
        <v>621</v>
      </c>
      <c r="L45" s="60">
        <v>505</v>
      </c>
      <c r="M45" s="60">
        <v>508</v>
      </c>
      <c r="N45" s="60">
        <v>475</v>
      </c>
      <c r="O45" s="61">
        <v>525</v>
      </c>
      <c r="P45" s="48"/>
      <c r="Q45" s="48"/>
      <c r="R45" s="48"/>
      <c r="S45" s="48"/>
      <c r="T45" s="48"/>
      <c r="U45" s="48"/>
    </row>
    <row r="46" spans="1:21" ht="30.75" customHeight="1">
      <c r="A46" s="48"/>
      <c r="B46" s="1194"/>
      <c r="C46" s="1195"/>
      <c r="D46" s="62"/>
      <c r="E46" s="1186" t="s">
        <v>12</v>
      </c>
      <c r="F46" s="1186"/>
      <c r="G46" s="1186"/>
      <c r="H46" s="1186"/>
      <c r="I46" s="1186"/>
      <c r="J46" s="1187"/>
      <c r="K46" s="63" t="s">
        <v>476</v>
      </c>
      <c r="L46" s="64" t="s">
        <v>476</v>
      </c>
      <c r="M46" s="64" t="s">
        <v>476</v>
      </c>
      <c r="N46" s="64" t="s">
        <v>476</v>
      </c>
      <c r="O46" s="65" t="s">
        <v>476</v>
      </c>
      <c r="P46" s="48"/>
      <c r="Q46" s="48"/>
      <c r="R46" s="48"/>
      <c r="S46" s="48"/>
      <c r="T46" s="48"/>
      <c r="U46" s="48"/>
    </row>
    <row r="47" spans="1:21" ht="30.75" customHeight="1">
      <c r="A47" s="48"/>
      <c r="B47" s="1194"/>
      <c r="C47" s="1195"/>
      <c r="D47" s="62"/>
      <c r="E47" s="1186" t="s">
        <v>13</v>
      </c>
      <c r="F47" s="1186"/>
      <c r="G47" s="1186"/>
      <c r="H47" s="1186"/>
      <c r="I47" s="1186"/>
      <c r="J47" s="1187"/>
      <c r="K47" s="63" t="s">
        <v>476</v>
      </c>
      <c r="L47" s="64" t="s">
        <v>476</v>
      </c>
      <c r="M47" s="64" t="s">
        <v>476</v>
      </c>
      <c r="N47" s="64" t="s">
        <v>476</v>
      </c>
      <c r="O47" s="65" t="s">
        <v>476</v>
      </c>
      <c r="P47" s="48"/>
      <c r="Q47" s="48"/>
      <c r="R47" s="48"/>
      <c r="S47" s="48"/>
      <c r="T47" s="48"/>
      <c r="U47" s="48"/>
    </row>
    <row r="48" spans="1:21" ht="30.75" customHeight="1">
      <c r="A48" s="48"/>
      <c r="B48" s="1194"/>
      <c r="C48" s="1195"/>
      <c r="D48" s="62"/>
      <c r="E48" s="1186" t="s">
        <v>14</v>
      </c>
      <c r="F48" s="1186"/>
      <c r="G48" s="1186"/>
      <c r="H48" s="1186"/>
      <c r="I48" s="1186"/>
      <c r="J48" s="1187"/>
      <c r="K48" s="63" t="s">
        <v>476</v>
      </c>
      <c r="L48" s="64" t="s">
        <v>476</v>
      </c>
      <c r="M48" s="64" t="s">
        <v>476</v>
      </c>
      <c r="N48" s="64" t="s">
        <v>476</v>
      </c>
      <c r="O48" s="65" t="s">
        <v>476</v>
      </c>
      <c r="P48" s="48"/>
      <c r="Q48" s="48"/>
      <c r="R48" s="48"/>
      <c r="S48" s="48"/>
      <c r="T48" s="48"/>
      <c r="U48" s="48"/>
    </row>
    <row r="49" spans="1:21" ht="30.75" customHeight="1">
      <c r="A49" s="48"/>
      <c r="B49" s="1194"/>
      <c r="C49" s="1195"/>
      <c r="D49" s="62"/>
      <c r="E49" s="1186" t="s">
        <v>15</v>
      </c>
      <c r="F49" s="1186"/>
      <c r="G49" s="1186"/>
      <c r="H49" s="1186"/>
      <c r="I49" s="1186"/>
      <c r="J49" s="1187"/>
      <c r="K49" s="63">
        <v>69</v>
      </c>
      <c r="L49" s="64">
        <v>75</v>
      </c>
      <c r="M49" s="64">
        <v>71</v>
      </c>
      <c r="N49" s="64">
        <v>68</v>
      </c>
      <c r="O49" s="65">
        <v>67</v>
      </c>
      <c r="P49" s="48"/>
      <c r="Q49" s="48"/>
      <c r="R49" s="48"/>
      <c r="S49" s="48"/>
      <c r="T49" s="48"/>
      <c r="U49" s="48"/>
    </row>
    <row r="50" spans="1:21" ht="30.75" customHeight="1">
      <c r="A50" s="48"/>
      <c r="B50" s="1194"/>
      <c r="C50" s="1195"/>
      <c r="D50" s="62"/>
      <c r="E50" s="1186" t="s">
        <v>16</v>
      </c>
      <c r="F50" s="1186"/>
      <c r="G50" s="1186"/>
      <c r="H50" s="1186"/>
      <c r="I50" s="1186"/>
      <c r="J50" s="1187"/>
      <c r="K50" s="63">
        <v>16</v>
      </c>
      <c r="L50" s="64">
        <v>10</v>
      </c>
      <c r="M50" s="64">
        <v>6</v>
      </c>
      <c r="N50" s="64" t="s">
        <v>476</v>
      </c>
      <c r="O50" s="65" t="s">
        <v>476</v>
      </c>
      <c r="P50" s="48"/>
      <c r="Q50" s="48"/>
      <c r="R50" s="48"/>
      <c r="S50" s="48"/>
      <c r="T50" s="48"/>
      <c r="U50" s="48"/>
    </row>
    <row r="51" spans="1:21" ht="30.75" customHeight="1">
      <c r="A51" s="48"/>
      <c r="B51" s="1196"/>
      <c r="C51" s="1197"/>
      <c r="D51" s="66"/>
      <c r="E51" s="1186" t="s">
        <v>17</v>
      </c>
      <c r="F51" s="1186"/>
      <c r="G51" s="1186"/>
      <c r="H51" s="1186"/>
      <c r="I51" s="1186"/>
      <c r="J51" s="1187"/>
      <c r="K51" s="63" t="s">
        <v>476</v>
      </c>
      <c r="L51" s="64" t="s">
        <v>476</v>
      </c>
      <c r="M51" s="64" t="s">
        <v>476</v>
      </c>
      <c r="N51" s="64" t="s">
        <v>476</v>
      </c>
      <c r="O51" s="65" t="s">
        <v>476</v>
      </c>
      <c r="P51" s="48"/>
      <c r="Q51" s="48"/>
      <c r="R51" s="48"/>
      <c r="S51" s="48"/>
      <c r="T51" s="48"/>
      <c r="U51" s="48"/>
    </row>
    <row r="52" spans="1:21" ht="30.75" customHeight="1">
      <c r="A52" s="48"/>
      <c r="B52" s="1184" t="s">
        <v>18</v>
      </c>
      <c r="C52" s="1185"/>
      <c r="D52" s="66"/>
      <c r="E52" s="1186" t="s">
        <v>19</v>
      </c>
      <c r="F52" s="1186"/>
      <c r="G52" s="1186"/>
      <c r="H52" s="1186"/>
      <c r="I52" s="1186"/>
      <c r="J52" s="1187"/>
      <c r="K52" s="63">
        <v>486</v>
      </c>
      <c r="L52" s="64">
        <v>468</v>
      </c>
      <c r="M52" s="64">
        <v>481</v>
      </c>
      <c r="N52" s="64">
        <v>466</v>
      </c>
      <c r="O52" s="65">
        <v>538</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220</v>
      </c>
      <c r="L53" s="69">
        <v>122</v>
      </c>
      <c r="M53" s="69">
        <v>104</v>
      </c>
      <c r="N53" s="69">
        <v>77</v>
      </c>
      <c r="O53" s="70">
        <v>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2" t="s">
        <v>23</v>
      </c>
      <c r="C41" s="1213"/>
      <c r="D41" s="81"/>
      <c r="E41" s="1214" t="s">
        <v>24</v>
      </c>
      <c r="F41" s="1214"/>
      <c r="G41" s="1214"/>
      <c r="H41" s="1215"/>
      <c r="I41" s="82">
        <v>4776</v>
      </c>
      <c r="J41" s="83">
        <v>4649</v>
      </c>
      <c r="K41" s="83">
        <v>4654</v>
      </c>
      <c r="L41" s="83">
        <v>5387</v>
      </c>
      <c r="M41" s="84">
        <v>5658</v>
      </c>
    </row>
    <row r="42" spans="2:13" ht="27.75" customHeight="1">
      <c r="B42" s="1202"/>
      <c r="C42" s="1203"/>
      <c r="D42" s="85"/>
      <c r="E42" s="1206" t="s">
        <v>25</v>
      </c>
      <c r="F42" s="1206"/>
      <c r="G42" s="1206"/>
      <c r="H42" s="1207"/>
      <c r="I42" s="86">
        <v>49</v>
      </c>
      <c r="J42" s="87">
        <v>46</v>
      </c>
      <c r="K42" s="87">
        <v>218</v>
      </c>
      <c r="L42" s="87">
        <v>171</v>
      </c>
      <c r="M42" s="88">
        <v>134</v>
      </c>
    </row>
    <row r="43" spans="2:13" ht="27.75" customHeight="1">
      <c r="B43" s="1202"/>
      <c r="C43" s="1203"/>
      <c r="D43" s="85"/>
      <c r="E43" s="1206" t="s">
        <v>26</v>
      </c>
      <c r="F43" s="1206"/>
      <c r="G43" s="1206"/>
      <c r="H43" s="1207"/>
      <c r="I43" s="86" t="s">
        <v>476</v>
      </c>
      <c r="J43" s="87" t="s">
        <v>476</v>
      </c>
      <c r="K43" s="87" t="s">
        <v>476</v>
      </c>
      <c r="L43" s="87" t="s">
        <v>476</v>
      </c>
      <c r="M43" s="88" t="s">
        <v>476</v>
      </c>
    </row>
    <row r="44" spans="2:13" ht="27.75" customHeight="1">
      <c r="B44" s="1202"/>
      <c r="C44" s="1203"/>
      <c r="D44" s="85"/>
      <c r="E44" s="1206" t="s">
        <v>27</v>
      </c>
      <c r="F44" s="1206"/>
      <c r="G44" s="1206"/>
      <c r="H44" s="1207"/>
      <c r="I44" s="86">
        <v>597</v>
      </c>
      <c r="J44" s="87">
        <v>439</v>
      </c>
      <c r="K44" s="87">
        <v>474</v>
      </c>
      <c r="L44" s="87">
        <v>438</v>
      </c>
      <c r="M44" s="88">
        <v>432</v>
      </c>
    </row>
    <row r="45" spans="2:13" ht="27.75" customHeight="1">
      <c r="B45" s="1202"/>
      <c r="C45" s="1203"/>
      <c r="D45" s="85"/>
      <c r="E45" s="1206" t="s">
        <v>28</v>
      </c>
      <c r="F45" s="1206"/>
      <c r="G45" s="1206"/>
      <c r="H45" s="1207"/>
      <c r="I45" s="86">
        <v>1475</v>
      </c>
      <c r="J45" s="87">
        <v>940</v>
      </c>
      <c r="K45" s="87">
        <v>785</v>
      </c>
      <c r="L45" s="87">
        <v>832</v>
      </c>
      <c r="M45" s="88">
        <v>814</v>
      </c>
    </row>
    <row r="46" spans="2:13" ht="27.75" customHeight="1">
      <c r="B46" s="1202"/>
      <c r="C46" s="1203"/>
      <c r="D46" s="89"/>
      <c r="E46" s="1206" t="s">
        <v>29</v>
      </c>
      <c r="F46" s="1206"/>
      <c r="G46" s="1206"/>
      <c r="H46" s="1207"/>
      <c r="I46" s="86" t="s">
        <v>476</v>
      </c>
      <c r="J46" s="87" t="s">
        <v>476</v>
      </c>
      <c r="K46" s="87" t="s">
        <v>476</v>
      </c>
      <c r="L46" s="87" t="s">
        <v>476</v>
      </c>
      <c r="M46" s="88" t="s">
        <v>476</v>
      </c>
    </row>
    <row r="47" spans="2:13" ht="27.75" customHeight="1">
      <c r="B47" s="1202"/>
      <c r="C47" s="1203"/>
      <c r="D47" s="90"/>
      <c r="E47" s="1216" t="s">
        <v>30</v>
      </c>
      <c r="F47" s="1217"/>
      <c r="G47" s="1217"/>
      <c r="H47" s="1218"/>
      <c r="I47" s="86" t="s">
        <v>476</v>
      </c>
      <c r="J47" s="87" t="s">
        <v>476</v>
      </c>
      <c r="K47" s="87" t="s">
        <v>476</v>
      </c>
      <c r="L47" s="87" t="s">
        <v>476</v>
      </c>
      <c r="M47" s="88" t="s">
        <v>476</v>
      </c>
    </row>
    <row r="48" spans="2:13" ht="27.75" customHeight="1">
      <c r="B48" s="1202"/>
      <c r="C48" s="1203"/>
      <c r="D48" s="85"/>
      <c r="E48" s="1206" t="s">
        <v>31</v>
      </c>
      <c r="F48" s="1206"/>
      <c r="G48" s="1206"/>
      <c r="H48" s="1207"/>
      <c r="I48" s="86" t="s">
        <v>476</v>
      </c>
      <c r="J48" s="87" t="s">
        <v>476</v>
      </c>
      <c r="K48" s="87" t="s">
        <v>476</v>
      </c>
      <c r="L48" s="87" t="s">
        <v>476</v>
      </c>
      <c r="M48" s="88" t="s">
        <v>476</v>
      </c>
    </row>
    <row r="49" spans="2:13" ht="27.75" customHeight="1">
      <c r="B49" s="1204"/>
      <c r="C49" s="1205"/>
      <c r="D49" s="85"/>
      <c r="E49" s="1206" t="s">
        <v>32</v>
      </c>
      <c r="F49" s="1206"/>
      <c r="G49" s="1206"/>
      <c r="H49" s="1207"/>
      <c r="I49" s="86" t="s">
        <v>476</v>
      </c>
      <c r="J49" s="87" t="s">
        <v>476</v>
      </c>
      <c r="K49" s="87" t="s">
        <v>476</v>
      </c>
      <c r="L49" s="87" t="s">
        <v>476</v>
      </c>
      <c r="M49" s="88" t="s">
        <v>476</v>
      </c>
    </row>
    <row r="50" spans="2:13" ht="27.75" customHeight="1">
      <c r="B50" s="1200" t="s">
        <v>33</v>
      </c>
      <c r="C50" s="1201"/>
      <c r="D50" s="91"/>
      <c r="E50" s="1206" t="s">
        <v>34</v>
      </c>
      <c r="F50" s="1206"/>
      <c r="G50" s="1206"/>
      <c r="H50" s="1207"/>
      <c r="I50" s="86">
        <v>2297</v>
      </c>
      <c r="J50" s="87">
        <v>2645</v>
      </c>
      <c r="K50" s="87">
        <v>3113</v>
      </c>
      <c r="L50" s="87">
        <v>4681</v>
      </c>
      <c r="M50" s="88">
        <v>5359</v>
      </c>
    </row>
    <row r="51" spans="2:13" ht="27.75" customHeight="1">
      <c r="B51" s="1202"/>
      <c r="C51" s="1203"/>
      <c r="D51" s="85"/>
      <c r="E51" s="1206" t="s">
        <v>35</v>
      </c>
      <c r="F51" s="1206"/>
      <c r="G51" s="1206"/>
      <c r="H51" s="1207"/>
      <c r="I51" s="86" t="s">
        <v>476</v>
      </c>
      <c r="J51" s="87" t="s">
        <v>476</v>
      </c>
      <c r="K51" s="87" t="s">
        <v>476</v>
      </c>
      <c r="L51" s="87" t="s">
        <v>476</v>
      </c>
      <c r="M51" s="88" t="s">
        <v>476</v>
      </c>
    </row>
    <row r="52" spans="2:13" ht="27.75" customHeight="1">
      <c r="B52" s="1204"/>
      <c r="C52" s="1205"/>
      <c r="D52" s="85"/>
      <c r="E52" s="1206" t="s">
        <v>36</v>
      </c>
      <c r="F52" s="1206"/>
      <c r="G52" s="1206"/>
      <c r="H52" s="1207"/>
      <c r="I52" s="86">
        <v>4495</v>
      </c>
      <c r="J52" s="87">
        <v>4325</v>
      </c>
      <c r="K52" s="87">
        <v>4425</v>
      </c>
      <c r="L52" s="87">
        <v>5088</v>
      </c>
      <c r="M52" s="88">
        <v>5159</v>
      </c>
    </row>
    <row r="53" spans="2:13" ht="27.75" customHeight="1" thickBot="1">
      <c r="B53" s="1208" t="s">
        <v>37</v>
      </c>
      <c r="C53" s="1209"/>
      <c r="D53" s="92"/>
      <c r="E53" s="1210" t="s">
        <v>38</v>
      </c>
      <c r="F53" s="1210"/>
      <c r="G53" s="1210"/>
      <c r="H53" s="1211"/>
      <c r="I53" s="93">
        <v>106</v>
      </c>
      <c r="J53" s="94">
        <v>-896</v>
      </c>
      <c r="K53" s="94">
        <v>-1407</v>
      </c>
      <c r="L53" s="94">
        <v>-2941</v>
      </c>
      <c r="M53" s="95">
        <v>-3479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1"/>
  <sheetViews>
    <sheetView showGridLines="0" topLeftCell="D46" zoomScale="70" zoomScaleNormal="7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35">
      <c r="P19" s="246"/>
      <c r="Q19" s="246"/>
    </row>
    <row r="20" spans="1:35">
      <c r="P20" s="246"/>
      <c r="Q20" s="246"/>
    </row>
    <row r="21" spans="1:35">
      <c r="B21" s="348"/>
      <c r="C21" s="248"/>
      <c r="D21" s="248"/>
      <c r="E21" s="248"/>
      <c r="F21" s="248"/>
      <c r="G21" s="248"/>
      <c r="H21" s="248"/>
      <c r="I21" s="248"/>
      <c r="J21" s="248"/>
      <c r="K21" s="248"/>
      <c r="L21" s="248"/>
      <c r="M21" s="248"/>
      <c r="N21" s="349"/>
      <c r="O21" s="248"/>
      <c r="P21" s="249"/>
      <c r="Q21" s="246"/>
    </row>
    <row r="22" spans="1:35">
      <c r="B22" s="250"/>
    </row>
    <row r="23" spans="1:35">
      <c r="B23" s="250"/>
    </row>
    <row r="24" spans="1:35">
      <c r="B24" s="250"/>
    </row>
    <row r="25" spans="1:35">
      <c r="B25" s="250"/>
    </row>
    <row r="26" spans="1:35">
      <c r="B26" s="250"/>
    </row>
    <row r="27" spans="1:35">
      <c r="B27" s="250"/>
    </row>
    <row r="28" spans="1:35">
      <c r="B28" s="250"/>
    </row>
    <row r="29" spans="1:35">
      <c r="B29" s="250"/>
    </row>
    <row r="30" spans="1:35">
      <c r="B30" s="250"/>
    </row>
    <row r="31" spans="1:35">
      <c r="B31" s="250"/>
    </row>
    <row r="32" spans="1:35">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0"/>
      <c r="C40" s="246"/>
      <c r="D40" s="246"/>
      <c r="E40" s="246"/>
      <c r="F40" s="246"/>
      <c r="G40" s="246"/>
      <c r="H40" s="246"/>
      <c r="I40" s="246"/>
      <c r="J40" s="246"/>
      <c r="K40" s="246"/>
      <c r="L40" s="246"/>
      <c r="M40" s="246"/>
      <c r="N40" s="246"/>
      <c r="O40" s="246"/>
      <c r="P40" s="350"/>
      <c r="Q40" s="246"/>
    </row>
    <row r="41" spans="2:17" ht="17.25">
      <c r="B41" s="247" t="s">
        <v>541</v>
      </c>
      <c r="C41" s="248"/>
      <c r="D41" s="248"/>
      <c r="E41" s="248"/>
      <c r="F41" s="248"/>
      <c r="G41" s="248"/>
      <c r="H41" s="248"/>
      <c r="I41" s="248"/>
      <c r="J41" s="248"/>
      <c r="K41" s="248"/>
      <c r="L41" s="248"/>
      <c r="M41" s="248"/>
      <c r="N41" s="248"/>
      <c r="O41" s="248"/>
      <c r="P41" s="249"/>
    </row>
    <row r="42" spans="2:17">
      <c r="B42" s="250"/>
      <c r="C42" s="246"/>
      <c r="D42" s="246"/>
      <c r="E42" s="246"/>
      <c r="F42" s="246"/>
      <c r="G42" s="351" t="s">
        <v>542</v>
      </c>
      <c r="I42" s="352"/>
      <c r="J42" s="352"/>
      <c r="K42" s="352"/>
      <c r="L42" s="246"/>
      <c r="M42" s="246"/>
      <c r="N42" s="246"/>
      <c r="O42" s="246"/>
    </row>
    <row r="43" spans="2:17">
      <c r="B43" s="250"/>
      <c r="C43" s="246"/>
      <c r="D43" s="246"/>
      <c r="E43" s="246"/>
      <c r="F43" s="246"/>
      <c r="G43" s="1231"/>
      <c r="H43" s="1232"/>
      <c r="I43" s="1232"/>
      <c r="J43" s="1232"/>
      <c r="K43" s="1232"/>
      <c r="L43" s="1232"/>
      <c r="M43" s="1232"/>
      <c r="N43" s="1232"/>
      <c r="O43" s="1233"/>
    </row>
    <row r="44" spans="2:17">
      <c r="B44" s="250"/>
      <c r="C44" s="246"/>
      <c r="D44" s="246"/>
      <c r="E44" s="246"/>
      <c r="F44" s="246"/>
      <c r="G44" s="1234"/>
      <c r="H44" s="1235"/>
      <c r="I44" s="1235"/>
      <c r="J44" s="1235"/>
      <c r="K44" s="1235"/>
      <c r="L44" s="1235"/>
      <c r="M44" s="1235"/>
      <c r="N44" s="1235"/>
      <c r="O44" s="1236"/>
    </row>
    <row r="45" spans="2:17">
      <c r="B45" s="250"/>
      <c r="C45" s="246"/>
      <c r="D45" s="246"/>
      <c r="E45" s="246"/>
      <c r="F45" s="246"/>
      <c r="G45" s="1234"/>
      <c r="H45" s="1235"/>
      <c r="I45" s="1235"/>
      <c r="J45" s="1235"/>
      <c r="K45" s="1235"/>
      <c r="L45" s="1235"/>
      <c r="M45" s="1235"/>
      <c r="N45" s="1235"/>
      <c r="O45" s="1236"/>
    </row>
    <row r="46" spans="2:17">
      <c r="B46" s="250"/>
      <c r="C46" s="246"/>
      <c r="D46" s="246"/>
      <c r="E46" s="246"/>
      <c r="F46" s="246"/>
      <c r="G46" s="1234"/>
      <c r="H46" s="1235"/>
      <c r="I46" s="1235"/>
      <c r="J46" s="1235"/>
      <c r="K46" s="1235"/>
      <c r="L46" s="1235"/>
      <c r="M46" s="1235"/>
      <c r="N46" s="1235"/>
      <c r="O46" s="1236"/>
    </row>
    <row r="47" spans="2:17">
      <c r="B47" s="250"/>
      <c r="C47" s="246"/>
      <c r="D47" s="246"/>
      <c r="E47" s="246"/>
      <c r="F47" s="246"/>
      <c r="G47" s="1237"/>
      <c r="H47" s="1238"/>
      <c r="I47" s="1238"/>
      <c r="J47" s="1238"/>
      <c r="K47" s="1238"/>
      <c r="L47" s="1238"/>
      <c r="M47" s="1238"/>
      <c r="N47" s="1238"/>
      <c r="O47" s="1239"/>
    </row>
    <row r="48" spans="2:17">
      <c r="B48" s="250"/>
      <c r="C48" s="246"/>
      <c r="D48" s="246"/>
      <c r="E48" s="246"/>
      <c r="F48" s="246"/>
      <c r="G48" s="246"/>
      <c r="H48" s="353"/>
      <c r="I48" s="353"/>
      <c r="J48" s="353"/>
    </row>
    <row r="49" spans="1:17">
      <c r="B49" s="250"/>
      <c r="C49" s="246"/>
      <c r="D49" s="246"/>
      <c r="E49" s="246"/>
      <c r="F49" s="246"/>
      <c r="G49" s="245" t="s">
        <v>543</v>
      </c>
    </row>
    <row r="50" spans="1:17">
      <c r="B50" s="250"/>
      <c r="C50" s="246"/>
      <c r="D50" s="246"/>
      <c r="E50" s="246"/>
      <c r="F50" s="246"/>
      <c r="G50" s="1240"/>
      <c r="H50" s="1241"/>
      <c r="I50" s="1241"/>
      <c r="J50" s="1242"/>
      <c r="K50" s="354" t="s">
        <v>516</v>
      </c>
      <c r="L50" s="354" t="s">
        <v>517</v>
      </c>
      <c r="M50" s="354" t="s">
        <v>518</v>
      </c>
      <c r="N50" s="354" t="s">
        <v>519</v>
      </c>
      <c r="O50" s="354" t="s">
        <v>520</v>
      </c>
    </row>
    <row r="51" spans="1:17">
      <c r="B51" s="250"/>
      <c r="C51" s="246"/>
      <c r="D51" s="246"/>
      <c r="E51" s="246"/>
      <c r="F51" s="246"/>
      <c r="G51" s="1243" t="s">
        <v>544</v>
      </c>
      <c r="H51" s="1244"/>
      <c r="I51" s="1249" t="s">
        <v>545</v>
      </c>
      <c r="J51" s="1249"/>
      <c r="K51" s="1253"/>
      <c r="L51" s="1253"/>
      <c r="M51" s="1253"/>
      <c r="N51" s="1253"/>
      <c r="O51" s="1253"/>
    </row>
    <row r="52" spans="1:17">
      <c r="B52" s="250"/>
      <c r="C52" s="246"/>
      <c r="D52" s="246"/>
      <c r="E52" s="246"/>
      <c r="F52" s="246"/>
      <c r="G52" s="1245"/>
      <c r="H52" s="1246"/>
      <c r="I52" s="1250"/>
      <c r="J52" s="1250"/>
      <c r="K52" s="1219"/>
      <c r="L52" s="1219"/>
      <c r="M52" s="1219"/>
      <c r="N52" s="1219"/>
      <c r="O52" s="1219"/>
    </row>
    <row r="53" spans="1:17">
      <c r="A53" s="355"/>
      <c r="B53" s="250"/>
      <c r="C53" s="246"/>
      <c r="D53" s="246"/>
      <c r="E53" s="246"/>
      <c r="F53" s="246"/>
      <c r="G53" s="1245"/>
      <c r="H53" s="1246"/>
      <c r="I53" s="1229" t="s">
        <v>550</v>
      </c>
      <c r="J53" s="1229"/>
      <c r="K53" s="1254"/>
      <c r="L53" s="1254"/>
      <c r="M53" s="1254"/>
      <c r="N53" s="1254"/>
      <c r="O53" s="1254"/>
    </row>
    <row r="54" spans="1:17">
      <c r="A54" s="355"/>
      <c r="B54" s="250"/>
      <c r="C54" s="246"/>
      <c r="D54" s="246"/>
      <c r="E54" s="246"/>
      <c r="F54" s="246"/>
      <c r="G54" s="1247"/>
      <c r="H54" s="1248"/>
      <c r="I54" s="1229"/>
      <c r="J54" s="1229"/>
      <c r="K54" s="1252"/>
      <c r="L54" s="1252"/>
      <c r="M54" s="1252"/>
      <c r="N54" s="1252"/>
      <c r="O54" s="1252"/>
    </row>
    <row r="55" spans="1:17">
      <c r="A55" s="355"/>
      <c r="B55" s="250"/>
      <c r="C55" s="246"/>
      <c r="D55" s="246"/>
      <c r="E55" s="246"/>
      <c r="F55" s="246"/>
      <c r="G55" s="1223" t="s">
        <v>546</v>
      </c>
      <c r="H55" s="1224"/>
      <c r="I55" s="1229" t="s">
        <v>545</v>
      </c>
      <c r="J55" s="1229"/>
      <c r="K55" s="1253"/>
      <c r="L55" s="1253"/>
      <c r="M55" s="1253"/>
      <c r="N55" s="1253"/>
      <c r="O55" s="1253"/>
    </row>
    <row r="56" spans="1:17">
      <c r="A56" s="355"/>
      <c r="B56" s="250"/>
      <c r="C56" s="246"/>
      <c r="D56" s="246"/>
      <c r="E56" s="246"/>
      <c r="F56" s="246"/>
      <c r="G56" s="1225"/>
      <c r="H56" s="1226"/>
      <c r="I56" s="1229"/>
      <c r="J56" s="1229"/>
      <c r="K56" s="1219"/>
      <c r="L56" s="1219"/>
      <c r="M56" s="1219"/>
      <c r="N56" s="1219"/>
      <c r="O56" s="1219"/>
    </row>
    <row r="57" spans="1:17" s="355" customFormat="1">
      <c r="B57" s="356"/>
      <c r="C57" s="352"/>
      <c r="D57" s="352"/>
      <c r="E57" s="352"/>
      <c r="F57" s="352"/>
      <c r="G57" s="1225"/>
      <c r="H57" s="1226"/>
      <c r="I57" s="1221" t="s">
        <v>550</v>
      </c>
      <c r="J57" s="1221"/>
      <c r="K57" s="1254"/>
      <c r="L57" s="1254"/>
      <c r="M57" s="1254"/>
      <c r="N57" s="1254"/>
      <c r="O57" s="1254"/>
      <c r="P57" s="357"/>
      <c r="Q57" s="356"/>
    </row>
    <row r="58" spans="1:17" s="355" customFormat="1">
      <c r="A58" s="245"/>
      <c r="B58" s="356"/>
      <c r="C58" s="352"/>
      <c r="D58" s="352"/>
      <c r="E58" s="352"/>
      <c r="F58" s="352"/>
      <c r="G58" s="1227"/>
      <c r="H58" s="1228"/>
      <c r="I58" s="1221"/>
      <c r="J58" s="1221"/>
      <c r="K58" s="1252"/>
      <c r="L58" s="1252"/>
      <c r="M58" s="1252"/>
      <c r="N58" s="1252"/>
      <c r="O58" s="1252"/>
      <c r="P58" s="357"/>
      <c r="Q58" s="356"/>
    </row>
    <row r="59" spans="1:17" s="355" customFormat="1">
      <c r="A59" s="245"/>
      <c r="B59" s="356"/>
      <c r="C59" s="352"/>
      <c r="D59" s="352"/>
      <c r="E59" s="352"/>
      <c r="F59" s="352"/>
      <c r="G59" s="352"/>
      <c r="H59" s="352"/>
      <c r="I59" s="352"/>
      <c r="J59" s="352"/>
      <c r="K59" s="358"/>
      <c r="L59" s="358"/>
      <c r="M59" s="358"/>
      <c r="N59" s="358"/>
      <c r="O59" s="358"/>
      <c r="P59" s="357"/>
      <c r="Q59" s="356"/>
    </row>
    <row r="60" spans="1:17" s="355" customFormat="1">
      <c r="A60" s="245"/>
      <c r="B60" s="356"/>
      <c r="C60" s="352"/>
      <c r="D60" s="352"/>
      <c r="E60" s="352"/>
      <c r="F60" s="352"/>
      <c r="G60" s="352"/>
      <c r="H60" s="352"/>
      <c r="I60" s="352"/>
      <c r="J60" s="352"/>
      <c r="K60" s="358"/>
      <c r="L60" s="358"/>
      <c r="M60" s="358"/>
      <c r="N60" s="358"/>
      <c r="O60" s="358"/>
      <c r="P60" s="357"/>
      <c r="Q60" s="356"/>
    </row>
    <row r="61" spans="1:17" s="355" customFormat="1">
      <c r="A61" s="245"/>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6"/>
    </row>
    <row r="63" spans="1:17" ht="17.25">
      <c r="B63" s="309" t="s">
        <v>547</v>
      </c>
      <c r="C63" s="246"/>
      <c r="D63" s="246"/>
      <c r="E63" s="246"/>
      <c r="F63" s="246"/>
      <c r="G63" s="246"/>
      <c r="H63" s="246"/>
      <c r="I63" s="246"/>
      <c r="J63" s="246"/>
      <c r="K63" s="246"/>
      <c r="L63" s="246"/>
      <c r="M63" s="246"/>
      <c r="N63" s="246"/>
      <c r="O63" s="246"/>
    </row>
    <row r="64" spans="1:17">
      <c r="B64" s="250"/>
      <c r="C64" s="246"/>
      <c r="D64" s="246"/>
      <c r="E64" s="246"/>
      <c r="F64" s="246"/>
      <c r="G64" s="351" t="s">
        <v>542</v>
      </c>
      <c r="I64" s="352"/>
      <c r="J64" s="352"/>
      <c r="K64" s="352"/>
      <c r="L64" s="246"/>
      <c r="M64" s="246"/>
      <c r="N64" s="246"/>
      <c r="O64" s="246"/>
    </row>
    <row r="65" spans="2:30">
      <c r="B65" s="250"/>
      <c r="C65" s="246"/>
      <c r="D65" s="246"/>
      <c r="E65" s="246"/>
      <c r="F65" s="246"/>
      <c r="G65" s="1231" t="s">
        <v>551</v>
      </c>
      <c r="H65" s="1232"/>
      <c r="I65" s="1232"/>
      <c r="J65" s="1232"/>
      <c r="K65" s="1232"/>
      <c r="L65" s="1232"/>
      <c r="M65" s="1232"/>
      <c r="N65" s="1232"/>
      <c r="O65" s="1233"/>
    </row>
    <row r="66" spans="2:30">
      <c r="B66" s="250"/>
      <c r="C66" s="246"/>
      <c r="D66" s="246"/>
      <c r="E66" s="246"/>
      <c r="F66" s="246"/>
      <c r="G66" s="1234"/>
      <c r="H66" s="1235"/>
      <c r="I66" s="1235"/>
      <c r="J66" s="1235"/>
      <c r="K66" s="1235"/>
      <c r="L66" s="1235"/>
      <c r="M66" s="1235"/>
      <c r="N66" s="1235"/>
      <c r="O66" s="1236"/>
    </row>
    <row r="67" spans="2:30">
      <c r="B67" s="250"/>
      <c r="C67" s="246"/>
      <c r="D67" s="246"/>
      <c r="E67" s="246"/>
      <c r="F67" s="246"/>
      <c r="G67" s="1234"/>
      <c r="H67" s="1235"/>
      <c r="I67" s="1235"/>
      <c r="J67" s="1235"/>
      <c r="K67" s="1235"/>
      <c r="L67" s="1235"/>
      <c r="M67" s="1235"/>
      <c r="N67" s="1235"/>
      <c r="O67" s="1236"/>
    </row>
    <row r="68" spans="2:30">
      <c r="B68" s="250"/>
      <c r="C68" s="246"/>
      <c r="D68" s="246"/>
      <c r="E68" s="246"/>
      <c r="F68" s="246"/>
      <c r="G68" s="1234"/>
      <c r="H68" s="1235"/>
      <c r="I68" s="1235"/>
      <c r="J68" s="1235"/>
      <c r="K68" s="1235"/>
      <c r="L68" s="1235"/>
      <c r="M68" s="1235"/>
      <c r="N68" s="1235"/>
      <c r="O68" s="1236"/>
    </row>
    <row r="69" spans="2:30">
      <c r="B69" s="250"/>
      <c r="C69" s="246"/>
      <c r="D69" s="246"/>
      <c r="E69" s="246"/>
      <c r="F69" s="246"/>
      <c r="G69" s="1237"/>
      <c r="H69" s="1238"/>
      <c r="I69" s="1238"/>
      <c r="J69" s="1238"/>
      <c r="K69" s="1238"/>
      <c r="L69" s="1238"/>
      <c r="M69" s="1238"/>
      <c r="N69" s="1238"/>
      <c r="O69" s="1239"/>
    </row>
    <row r="70" spans="2:30">
      <c r="B70" s="250"/>
      <c r="C70" s="246"/>
      <c r="D70" s="246"/>
      <c r="E70" s="246"/>
      <c r="F70" s="246"/>
      <c r="G70" s="246"/>
      <c r="H70" s="363"/>
      <c r="I70" s="363"/>
      <c r="J70" s="364"/>
      <c r="K70" s="364"/>
      <c r="L70" s="365"/>
      <c r="M70" s="364"/>
      <c r="N70" s="365"/>
      <c r="O70" s="366"/>
    </row>
    <row r="71" spans="2:30">
      <c r="B71" s="250"/>
      <c r="C71" s="246"/>
      <c r="D71" s="246"/>
      <c r="E71" s="246"/>
      <c r="F71" s="246"/>
      <c r="G71" s="367" t="s">
        <v>548</v>
      </c>
      <c r="I71" s="368"/>
      <c r="J71" s="364"/>
      <c r="K71" s="364"/>
      <c r="L71" s="365"/>
      <c r="M71" s="364"/>
      <c r="N71" s="365"/>
      <c r="O71" s="366"/>
    </row>
    <row r="72" spans="2:30">
      <c r="B72" s="250"/>
      <c r="C72" s="246"/>
      <c r="D72" s="246"/>
      <c r="E72" s="246"/>
      <c r="F72" s="246"/>
      <c r="G72" s="1240"/>
      <c r="H72" s="1241"/>
      <c r="I72" s="1241"/>
      <c r="J72" s="1242"/>
      <c r="K72" s="354" t="s">
        <v>516</v>
      </c>
      <c r="L72" s="354" t="s">
        <v>517</v>
      </c>
      <c r="M72" s="354" t="s">
        <v>518</v>
      </c>
      <c r="N72" s="354" t="s">
        <v>519</v>
      </c>
      <c r="O72" s="354" t="s">
        <v>520</v>
      </c>
    </row>
    <row r="73" spans="2:30">
      <c r="B73" s="250"/>
      <c r="C73" s="246"/>
      <c r="D73" s="246"/>
      <c r="E73" s="246"/>
      <c r="F73" s="246"/>
      <c r="G73" s="1243" t="s">
        <v>544</v>
      </c>
      <c r="H73" s="1244"/>
      <c r="I73" s="1249" t="s">
        <v>545</v>
      </c>
      <c r="J73" s="1249"/>
      <c r="K73" s="1230">
        <v>3.4</v>
      </c>
      <c r="L73" s="1230"/>
      <c r="M73" s="1219"/>
      <c r="N73" s="1219"/>
      <c r="O73" s="1219"/>
      <c r="S73" s="245">
        <v>9.9</v>
      </c>
    </row>
    <row r="74" spans="2:30">
      <c r="B74" s="250"/>
      <c r="C74" s="246"/>
      <c r="D74" s="246"/>
      <c r="E74" s="246"/>
      <c r="F74" s="246"/>
      <c r="G74" s="1245"/>
      <c r="H74" s="1246"/>
      <c r="I74" s="1250"/>
      <c r="J74" s="1250"/>
      <c r="K74" s="1230"/>
      <c r="L74" s="1230"/>
      <c r="M74" s="1219"/>
      <c r="N74" s="1219"/>
      <c r="O74" s="1219"/>
    </row>
    <row r="75" spans="2:30">
      <c r="B75" s="250"/>
      <c r="C75" s="246"/>
      <c r="D75" s="246"/>
      <c r="E75" s="246"/>
      <c r="F75" s="246"/>
      <c r="G75" s="1245"/>
      <c r="H75" s="1246"/>
      <c r="I75" s="1229" t="s">
        <v>549</v>
      </c>
      <c r="J75" s="1229"/>
      <c r="K75" s="1251">
        <v>11</v>
      </c>
      <c r="L75" s="1251">
        <v>7.5</v>
      </c>
      <c r="M75" s="1251">
        <v>4.9000000000000004</v>
      </c>
      <c r="N75" s="1251">
        <v>3.3</v>
      </c>
      <c r="O75" s="1251">
        <v>2.5</v>
      </c>
      <c r="U75" s="245">
        <v>81.2</v>
      </c>
      <c r="W75" s="245">
        <v>87.2</v>
      </c>
      <c r="Y75" s="245">
        <v>99.8</v>
      </c>
      <c r="AA75" s="245">
        <v>109.5</v>
      </c>
      <c r="AC75" s="245">
        <v>115.2</v>
      </c>
    </row>
    <row r="76" spans="2:30">
      <c r="B76" s="250"/>
      <c r="C76" s="246"/>
      <c r="D76" s="246"/>
      <c r="E76" s="246"/>
      <c r="F76" s="246"/>
      <c r="G76" s="1247"/>
      <c r="H76" s="1248"/>
      <c r="I76" s="1229"/>
      <c r="J76" s="1229"/>
      <c r="K76" s="1252"/>
      <c r="L76" s="1252"/>
      <c r="M76" s="1252"/>
      <c r="N76" s="1252"/>
      <c r="O76" s="1252"/>
    </row>
    <row r="77" spans="2:30">
      <c r="B77" s="250"/>
      <c r="C77" s="246"/>
      <c r="D77" s="246"/>
      <c r="E77" s="246"/>
      <c r="F77" s="246"/>
      <c r="G77" s="1223" t="s">
        <v>546</v>
      </c>
      <c r="H77" s="1224"/>
      <c r="I77" s="1229" t="s">
        <v>545</v>
      </c>
      <c r="J77" s="1229"/>
      <c r="K77" s="1230">
        <v>28.4</v>
      </c>
      <c r="L77" s="1230">
        <v>20.5</v>
      </c>
      <c r="M77" s="1219">
        <v>17.899999999999999</v>
      </c>
      <c r="N77" s="1219">
        <v>27</v>
      </c>
      <c r="O77" s="1219">
        <v>25.4</v>
      </c>
      <c r="R77" s="245">
        <v>12.3</v>
      </c>
      <c r="T77" s="245">
        <v>11.1</v>
      </c>
    </row>
    <row r="78" spans="2:30">
      <c r="B78" s="250"/>
      <c r="C78" s="246"/>
      <c r="D78" s="246"/>
      <c r="E78" s="246"/>
      <c r="F78" s="246"/>
      <c r="G78" s="1225"/>
      <c r="H78" s="1226"/>
      <c r="I78" s="1229"/>
      <c r="J78" s="1229"/>
      <c r="K78" s="1230"/>
      <c r="L78" s="1230"/>
      <c r="M78" s="1219"/>
      <c r="N78" s="1219"/>
      <c r="O78" s="1219"/>
    </row>
    <row r="79" spans="2:30">
      <c r="B79" s="250"/>
      <c r="C79" s="246"/>
      <c r="D79" s="246"/>
      <c r="E79" s="246"/>
      <c r="F79" s="246"/>
      <c r="G79" s="1225"/>
      <c r="H79" s="1226"/>
      <c r="I79" s="1220" t="s">
        <v>549</v>
      </c>
      <c r="J79" s="1221"/>
      <c r="K79" s="1222">
        <v>11.4</v>
      </c>
      <c r="L79" s="1222">
        <v>10.5</v>
      </c>
      <c r="M79" s="1222">
        <v>9.5</v>
      </c>
      <c r="N79" s="1222">
        <v>8.6999999999999993</v>
      </c>
      <c r="O79" s="1222">
        <v>8.6</v>
      </c>
      <c r="V79" s="245">
        <v>53.5</v>
      </c>
      <c r="X79" s="245">
        <v>48.2</v>
      </c>
      <c r="Z79" s="245">
        <v>34.200000000000003</v>
      </c>
      <c r="AB79" s="245">
        <v>30.3</v>
      </c>
      <c r="AD79" s="245">
        <v>28.9</v>
      </c>
    </row>
    <row r="80" spans="2:30">
      <c r="B80" s="250"/>
      <c r="C80" s="246"/>
      <c r="D80" s="246"/>
      <c r="E80" s="246"/>
      <c r="F80" s="246"/>
      <c r="G80" s="1227"/>
      <c r="H80" s="1228"/>
      <c r="I80" s="1221"/>
      <c r="J80" s="1221"/>
      <c r="K80" s="1222"/>
      <c r="L80" s="1222"/>
      <c r="M80" s="1222"/>
      <c r="N80" s="1222"/>
      <c r="O80" s="1222"/>
    </row>
    <row r="81" spans="2:17">
      <c r="B81" s="250"/>
      <c r="C81" s="246"/>
      <c r="D81" s="246"/>
      <c r="E81" s="246"/>
      <c r="F81" s="246"/>
      <c r="G81" s="246"/>
      <c r="H81" s="246"/>
      <c r="I81" s="246"/>
      <c r="J81" s="246"/>
      <c r="K81" s="369"/>
      <c r="L81" s="246"/>
      <c r="M81" s="246"/>
      <c r="N81" s="246"/>
      <c r="O81" s="246"/>
    </row>
    <row r="82" spans="2:17" ht="17.25">
      <c r="B82" s="250"/>
      <c r="C82" s="246"/>
      <c r="D82" s="246"/>
      <c r="E82" s="246"/>
      <c r="F82" s="246"/>
      <c r="G82" s="246"/>
      <c r="H82" s="246"/>
      <c r="I82" s="246"/>
      <c r="J82" s="246"/>
      <c r="K82" s="370"/>
      <c r="L82" s="370"/>
      <c r="M82" s="370"/>
      <c r="N82" s="370"/>
      <c r="O82" s="370"/>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1"/>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6" zoomScale="55" zoomScaleNormal="55"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62048</v>
      </c>
      <c r="E3" s="118"/>
      <c r="F3" s="119">
        <v>94828</v>
      </c>
      <c r="G3" s="120"/>
      <c r="H3" s="121"/>
    </row>
    <row r="4" spans="1:8">
      <c r="A4" s="122"/>
      <c r="B4" s="123"/>
      <c r="C4" s="124"/>
      <c r="D4" s="125">
        <v>42820</v>
      </c>
      <c r="E4" s="126"/>
      <c r="F4" s="127">
        <v>55133</v>
      </c>
      <c r="G4" s="128"/>
      <c r="H4" s="129"/>
    </row>
    <row r="5" spans="1:8">
      <c r="A5" s="110" t="s">
        <v>510</v>
      </c>
      <c r="B5" s="115"/>
      <c r="C5" s="116"/>
      <c r="D5" s="117">
        <v>73957</v>
      </c>
      <c r="E5" s="118"/>
      <c r="F5" s="119">
        <v>119674</v>
      </c>
      <c r="G5" s="120"/>
      <c r="H5" s="121"/>
    </row>
    <row r="6" spans="1:8">
      <c r="A6" s="122"/>
      <c r="B6" s="123"/>
      <c r="C6" s="124"/>
      <c r="D6" s="125">
        <v>32323</v>
      </c>
      <c r="E6" s="126"/>
      <c r="F6" s="127">
        <v>57803</v>
      </c>
      <c r="G6" s="128"/>
      <c r="H6" s="129"/>
    </row>
    <row r="7" spans="1:8">
      <c r="A7" s="110" t="s">
        <v>511</v>
      </c>
      <c r="B7" s="115"/>
      <c r="C7" s="116"/>
      <c r="D7" s="117">
        <v>111389</v>
      </c>
      <c r="E7" s="118"/>
      <c r="F7" s="119">
        <v>119685</v>
      </c>
      <c r="G7" s="120"/>
      <c r="H7" s="121"/>
    </row>
    <row r="8" spans="1:8">
      <c r="A8" s="122"/>
      <c r="B8" s="123"/>
      <c r="C8" s="124"/>
      <c r="D8" s="125">
        <v>44919</v>
      </c>
      <c r="E8" s="126"/>
      <c r="F8" s="127">
        <v>68464</v>
      </c>
      <c r="G8" s="128"/>
      <c r="H8" s="129"/>
    </row>
    <row r="9" spans="1:8">
      <c r="A9" s="110" t="s">
        <v>512</v>
      </c>
      <c r="B9" s="115"/>
      <c r="C9" s="116"/>
      <c r="D9" s="117">
        <v>113303</v>
      </c>
      <c r="E9" s="118"/>
      <c r="F9" s="119">
        <v>109920</v>
      </c>
      <c r="G9" s="120"/>
      <c r="H9" s="121"/>
    </row>
    <row r="10" spans="1:8">
      <c r="A10" s="122"/>
      <c r="B10" s="123"/>
      <c r="C10" s="124"/>
      <c r="D10" s="125">
        <v>56638</v>
      </c>
      <c r="E10" s="126"/>
      <c r="F10" s="127">
        <v>62739</v>
      </c>
      <c r="G10" s="128"/>
      <c r="H10" s="129"/>
    </row>
    <row r="11" spans="1:8">
      <c r="A11" s="110" t="s">
        <v>513</v>
      </c>
      <c r="B11" s="115"/>
      <c r="C11" s="116"/>
      <c r="D11" s="117">
        <v>134960</v>
      </c>
      <c r="E11" s="118"/>
      <c r="F11" s="119">
        <v>119882</v>
      </c>
      <c r="G11" s="120"/>
      <c r="H11" s="121"/>
    </row>
    <row r="12" spans="1:8">
      <c r="A12" s="122"/>
      <c r="B12" s="123"/>
      <c r="C12" s="130"/>
      <c r="D12" s="125">
        <v>111893</v>
      </c>
      <c r="E12" s="126"/>
      <c r="F12" s="127">
        <v>66481</v>
      </c>
      <c r="G12" s="128"/>
      <c r="H12" s="129"/>
    </row>
    <row r="13" spans="1:8">
      <c r="A13" s="110"/>
      <c r="B13" s="115"/>
      <c r="C13" s="131"/>
      <c r="D13" s="132">
        <v>99131</v>
      </c>
      <c r="E13" s="133"/>
      <c r="F13" s="134">
        <v>112798</v>
      </c>
      <c r="G13" s="135"/>
      <c r="H13" s="121"/>
    </row>
    <row r="14" spans="1:8">
      <c r="A14" s="122"/>
      <c r="B14" s="123"/>
      <c r="C14" s="124"/>
      <c r="D14" s="125">
        <v>57719</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8.32</v>
      </c>
      <c r="C19" s="136">
        <f>ROUND(VALUE(SUBSTITUTE(実質収支比率等に係る経年分析!G$48,"▲","-")),2)</f>
        <v>9.61</v>
      </c>
      <c r="D19" s="136">
        <f>ROUND(VALUE(SUBSTITUTE(実質収支比率等に係る経年分析!H$48,"▲","-")),2)</f>
        <v>7.31</v>
      </c>
      <c r="E19" s="136">
        <f>ROUND(VALUE(SUBSTITUTE(実質収支比率等に係る経年分析!I$48,"▲","-")),2)</f>
        <v>7.95</v>
      </c>
      <c r="F19" s="136">
        <f>ROUND(VALUE(SUBSTITUTE(実質収支比率等に係る経年分析!J$48,"▲","-")),2)</f>
        <v>8.14</v>
      </c>
    </row>
    <row r="20" spans="1:11">
      <c r="A20" s="136" t="s">
        <v>43</v>
      </c>
      <c r="B20" s="136">
        <f>ROUND(VALUE(SUBSTITUTE(実質収支比率等に係る経年分析!F$47,"▲","-")),2)</f>
        <v>52.82</v>
      </c>
      <c r="C20" s="136">
        <f>ROUND(VALUE(SUBSTITUTE(実質収支比率等に係る経年分析!G$47,"▲","-")),2)</f>
        <v>51.91</v>
      </c>
      <c r="D20" s="136">
        <f>ROUND(VALUE(SUBSTITUTE(実質収支比率等に係る経年分析!H$47,"▲","-")),2)</f>
        <v>58.77</v>
      </c>
      <c r="E20" s="136">
        <f>ROUND(VALUE(SUBSTITUTE(実質収支比率等に係る経年分析!I$47,"▲","-")),2)</f>
        <v>67.09</v>
      </c>
      <c r="F20" s="136">
        <f>ROUND(VALUE(SUBSTITUTE(実質収支比率等に係る経年分析!J$47,"▲","-")),2)</f>
        <v>74.62</v>
      </c>
    </row>
    <row r="21" spans="1:11">
      <c r="A21" s="136" t="s">
        <v>44</v>
      </c>
      <c r="B21" s="136">
        <f>IF(ISNUMBER(VALUE(SUBSTITUTE(実質収支比率等に係る経年分析!F$49,"▲","-"))),ROUND(VALUE(SUBSTITUTE(実質収支比率等に係る経年分析!F$49,"▲","-")),2),NA())</f>
        <v>7.29</v>
      </c>
      <c r="C21" s="136">
        <f>IF(ISNUMBER(VALUE(SUBSTITUTE(実質収支比率等に係る経年分析!G$49,"▲","-"))),ROUND(VALUE(SUBSTITUTE(実質収支比率等に係る経年分析!G$49,"▲","-")),2),NA())</f>
        <v>-0.12</v>
      </c>
      <c r="D21" s="136">
        <f>IF(ISNUMBER(VALUE(SUBSTITUTE(実質収支比率等に係る経年分析!H$49,"▲","-"))),ROUND(VALUE(SUBSTITUTE(実質収支比率等に係る経年分析!H$49,"▲","-")),2),NA())</f>
        <v>2.46</v>
      </c>
      <c r="E21" s="136">
        <f>IF(ISNUMBER(VALUE(SUBSTITUTE(実質収支比率等に係る経年分析!I$49,"▲","-"))),ROUND(VALUE(SUBSTITUTE(実質収支比率等に係る経年分析!I$49,"▲","-")),2),NA())</f>
        <v>20.88</v>
      </c>
      <c r="F21" s="136">
        <f>IF(ISNUMBER(VALUE(SUBSTITUTE(実質収支比率等に係る経年分析!J$49,"▲","-"))),ROUND(VALUE(SUBSTITUTE(実質収支比率等に係る経年分析!J$49,"▲","-")),2),NA())</f>
        <v>7.34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8.2100000000000009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5.0199999999999996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8.14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14.59</v>
      </c>
    </row>
    <row r="36" spans="1:16">
      <c r="A36" s="137" t="str">
        <f>IF(連結実質赤字比率に係る赤字・黒字の構成分析!C$34="",NA(),連結実質赤字比率に係る赤字・黒字の構成分析!C$34)</f>
        <v>温泉事業会計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18.010000000000002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19.36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486</v>
      </c>
      <c r="E42" s="138"/>
      <c r="F42" s="138"/>
      <c r="G42" s="138">
        <f>'実質公債費比率（分子）の構造'!L$52</f>
        <v>468</v>
      </c>
      <c r="H42" s="138"/>
      <c r="I42" s="138"/>
      <c r="J42" s="138">
        <f>'実質公債費比率（分子）の構造'!M$52</f>
        <v>481</v>
      </c>
      <c r="K42" s="138"/>
      <c r="L42" s="138"/>
      <c r="M42" s="138">
        <f>'実質公債費比率（分子）の構造'!N$52</f>
        <v>466</v>
      </c>
      <c r="N42" s="138"/>
      <c r="O42" s="138"/>
      <c r="P42" s="138">
        <f>'実質公債費比率（分子）の構造'!O$52</f>
        <v>538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16</v>
      </c>
      <c r="C44" s="138"/>
      <c r="D44" s="138"/>
      <c r="E44" s="138">
        <f>'実質公債費比率（分子）の構造'!L$50</f>
        <v>10</v>
      </c>
      <c r="F44" s="138"/>
      <c r="G44" s="138"/>
      <c r="H44" s="138">
        <f>'実質公債費比率（分子）の構造'!M$50</f>
        <v>6</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69</v>
      </c>
      <c r="C45" s="138"/>
      <c r="D45" s="138"/>
      <c r="E45" s="138">
        <f>'実質公債費比率（分子）の構造'!L$49</f>
        <v>75</v>
      </c>
      <c r="F45" s="138"/>
      <c r="G45" s="138"/>
      <c r="H45" s="138">
        <f>'実質公債費比率（分子）の構造'!M$49</f>
        <v>71</v>
      </c>
      <c r="I45" s="138"/>
      <c r="J45" s="138"/>
      <c r="K45" s="138">
        <f>'実質公債費比率（分子）の構造'!N$49</f>
        <v>68</v>
      </c>
      <c r="L45" s="138"/>
      <c r="M45" s="138"/>
      <c r="N45" s="138">
        <f>'実質公債費比率（分子）の構造'!O$49</f>
        <v>67</v>
      </c>
      <c r="O45" s="138"/>
      <c r="P45" s="138"/>
    </row>
    <row r="46" spans="1:16">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621</v>
      </c>
      <c r="C49" s="138"/>
      <c r="D49" s="138"/>
      <c r="E49" s="138">
        <f>'実質公債費比率（分子）の構造'!L$45</f>
        <v>505</v>
      </c>
      <c r="F49" s="138"/>
      <c r="G49" s="138"/>
      <c r="H49" s="138">
        <f>'実質公債費比率（分子）の構造'!M$45</f>
        <v>508</v>
      </c>
      <c r="I49" s="138"/>
      <c r="J49" s="138"/>
      <c r="K49" s="138">
        <f>'実質公債費比率（分子）の構造'!N$45</f>
        <v>475</v>
      </c>
      <c r="L49" s="138"/>
      <c r="M49" s="138"/>
      <c r="N49" s="138">
        <f>'実質公債費比率（分子）の構造'!O$45</f>
        <v>525</v>
      </c>
      <c r="O49" s="138"/>
      <c r="P49" s="138"/>
    </row>
    <row r="50" spans="1:16">
      <c r="A50" s="138" t="s">
        <v>59</v>
      </c>
      <c r="B50" s="138" t="e">
        <f>NA()</f>
        <v>#N/A</v>
      </c>
      <c r="C50" s="138">
        <f>IF(ISNUMBER('実質公債費比率（分子）の構造'!K$53),'実質公債費比率（分子）の構造'!K$53,NA())</f>
        <v>220</v>
      </c>
      <c r="D50" s="138" t="e">
        <f>NA()</f>
        <v>#N/A</v>
      </c>
      <c r="E50" s="138" t="e">
        <f>NA()</f>
        <v>#N/A</v>
      </c>
      <c r="F50" s="138">
        <f>IF(ISNUMBER('実質公債費比率（分子）の構造'!L$53),'実質公債費比率（分子）の構造'!L$53,NA())</f>
        <v>122</v>
      </c>
      <c r="G50" s="138" t="e">
        <f>NA()</f>
        <v>#N/A</v>
      </c>
      <c r="H50" s="138" t="e">
        <f>NA()</f>
        <v>#N/A</v>
      </c>
      <c r="I50" s="138">
        <f>IF(ISNUMBER('実質公債費比率（分子）の構造'!M$53),'実質公債費比率（分子）の構造'!M$53,NA())</f>
        <v>104</v>
      </c>
      <c r="J50" s="138" t="e">
        <f>NA()</f>
        <v>#N/A</v>
      </c>
      <c r="K50" s="138" t="e">
        <f>NA()</f>
        <v>#N/A</v>
      </c>
      <c r="L50" s="138">
        <f>IF(ISNUMBER('実質公債費比率（分子）の構造'!N$53),'実質公債費比率（分子）の構造'!N$53,NA())</f>
        <v>77</v>
      </c>
      <c r="M50" s="138" t="e">
        <f>NA()</f>
        <v>#N/A</v>
      </c>
      <c r="N50" s="138" t="e">
        <f>NA()</f>
        <v>#N/A</v>
      </c>
      <c r="O50" s="138">
        <f>IF(ISNUMBER('実質公債費比率（分子）の構造'!O$53),'実質公債費比率（分子）の構造'!O$53,NA())</f>
        <v>54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4495</v>
      </c>
      <c r="E56" s="137"/>
      <c r="F56" s="137"/>
      <c r="G56" s="137">
        <f>'将来負担比率（分子）の構造'!J$52</f>
        <v>4325</v>
      </c>
      <c r="H56" s="137"/>
      <c r="I56" s="137"/>
      <c r="J56" s="137">
        <f>'将来負担比率（分子）の構造'!K$52</f>
        <v>4425</v>
      </c>
      <c r="K56" s="137"/>
      <c r="L56" s="137"/>
      <c r="M56" s="137">
        <f>'将来負担比率（分子）の構造'!L$52</f>
        <v>5088</v>
      </c>
      <c r="N56" s="137"/>
      <c r="O56" s="137"/>
      <c r="P56" s="137">
        <f>'将来負担比率（分子）の構造'!M$52</f>
        <v>5159</v>
      </c>
    </row>
    <row r="57" spans="1:16">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34</v>
      </c>
      <c r="B58" s="137"/>
      <c r="C58" s="137"/>
      <c r="D58" s="137">
        <f>'将来負担比率（分子）の構造'!I$50</f>
        <v>2297</v>
      </c>
      <c r="E58" s="137"/>
      <c r="F58" s="137"/>
      <c r="G58" s="137">
        <f>'将来負担比率（分子）の構造'!J$50</f>
        <v>2645</v>
      </c>
      <c r="H58" s="137"/>
      <c r="I58" s="137"/>
      <c r="J58" s="137">
        <f>'将来負担比率（分子）の構造'!K$50</f>
        <v>3113</v>
      </c>
      <c r="K58" s="137"/>
      <c r="L58" s="137"/>
      <c r="M58" s="137">
        <f>'将来負担比率（分子）の構造'!L$50</f>
        <v>4681</v>
      </c>
      <c r="N58" s="137"/>
      <c r="O58" s="137"/>
      <c r="P58" s="137">
        <f>'将来負担比率（分子）の構造'!M$50</f>
        <v>5359</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1475</v>
      </c>
      <c r="C62" s="137"/>
      <c r="D62" s="137"/>
      <c r="E62" s="137">
        <f>'将来負担比率（分子）の構造'!J$45</f>
        <v>940</v>
      </c>
      <c r="F62" s="137"/>
      <c r="G62" s="137"/>
      <c r="H62" s="137">
        <f>'将来負担比率（分子）の構造'!K$45</f>
        <v>785</v>
      </c>
      <c r="I62" s="137"/>
      <c r="J62" s="137"/>
      <c r="K62" s="137">
        <f>'将来負担比率（分子）の構造'!L$45</f>
        <v>832</v>
      </c>
      <c r="L62" s="137"/>
      <c r="M62" s="137"/>
      <c r="N62" s="137">
        <f>'将来負担比率（分子）の構造'!M$45</f>
        <v>814</v>
      </c>
      <c r="O62" s="137"/>
      <c r="P62" s="137"/>
    </row>
    <row r="63" spans="1:16">
      <c r="A63" s="137" t="s">
        <v>27</v>
      </c>
      <c r="B63" s="137">
        <f>'将来負担比率（分子）の構造'!I$44</f>
        <v>597</v>
      </c>
      <c r="C63" s="137"/>
      <c r="D63" s="137"/>
      <c r="E63" s="137">
        <f>'将来負担比率（分子）の構造'!J$44</f>
        <v>439</v>
      </c>
      <c r="F63" s="137"/>
      <c r="G63" s="137"/>
      <c r="H63" s="137">
        <f>'将来負担比率（分子）の構造'!K$44</f>
        <v>474</v>
      </c>
      <c r="I63" s="137"/>
      <c r="J63" s="137"/>
      <c r="K63" s="137">
        <f>'将来負担比率（分子）の構造'!L$44</f>
        <v>438</v>
      </c>
      <c r="L63" s="137"/>
      <c r="M63" s="137"/>
      <c r="N63" s="137">
        <f>'将来負担比率（分子）の構造'!M$44</f>
        <v>432</v>
      </c>
      <c r="O63" s="137"/>
      <c r="P63" s="137"/>
    </row>
    <row r="64" spans="1:16">
      <c r="A64" s="137" t="s">
        <v>26</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c r="A65" s="137" t="s">
        <v>25</v>
      </c>
      <c r="B65" s="137">
        <f>'将来負担比率（分子）の構造'!I$42</f>
        <v>49</v>
      </c>
      <c r="C65" s="137"/>
      <c r="D65" s="137"/>
      <c r="E65" s="137">
        <f>'将来負担比率（分子）の構造'!J$42</f>
        <v>46</v>
      </c>
      <c r="F65" s="137"/>
      <c r="G65" s="137"/>
      <c r="H65" s="137">
        <f>'将来負担比率（分子）の構造'!K$42</f>
        <v>218</v>
      </c>
      <c r="I65" s="137"/>
      <c r="J65" s="137"/>
      <c r="K65" s="137">
        <f>'将来負担比率（分子）の構造'!L$42</f>
        <v>171</v>
      </c>
      <c r="L65" s="137"/>
      <c r="M65" s="137"/>
      <c r="N65" s="137">
        <f>'将来負担比率（分子）の構造'!M$42</f>
        <v>134</v>
      </c>
      <c r="O65" s="137"/>
      <c r="P65" s="137"/>
    </row>
    <row r="66" spans="1:16">
      <c r="A66" s="137" t="s">
        <v>24</v>
      </c>
      <c r="B66" s="137">
        <f>'将来負担比率（分子）の構造'!I$41</f>
        <v>4776</v>
      </c>
      <c r="C66" s="137"/>
      <c r="D66" s="137"/>
      <c r="E66" s="137">
        <f>'将来負担比率（分子）の構造'!J$41</f>
        <v>4649</v>
      </c>
      <c r="F66" s="137"/>
      <c r="G66" s="137"/>
      <c r="H66" s="137">
        <f>'将来負担比率（分子）の構造'!K$41</f>
        <v>4654</v>
      </c>
      <c r="I66" s="137"/>
      <c r="J66" s="137"/>
      <c r="K66" s="137">
        <f>'将来負担比率（分子）の構造'!L$41</f>
        <v>5387</v>
      </c>
      <c r="L66" s="137"/>
      <c r="M66" s="137"/>
      <c r="N66" s="137">
        <f>'将来負担比率（分子）の構造'!M$41</f>
        <v>5658</v>
      </c>
      <c r="O66" s="137"/>
      <c r="P66" s="137"/>
    </row>
    <row r="67" spans="1:16">
      <c r="A67" s="137" t="s">
        <v>63</v>
      </c>
      <c r="B67" s="137" t="e">
        <f>NA()</f>
        <v>#N/A</v>
      </c>
      <c r="C67" s="137">
        <f>IF(ISNUMBER('将来負担比率（分子）の構造'!I$53), IF('将来負担比率（分子）の構造'!I$53 &lt; 0, 0, '将来負担比率（分子）の構造'!I$53), NA())</f>
        <v>106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3" customFormat="1" ht="11.25" customHeight="1">
      <c r="B5" s="705" t="s">
        <v>208</v>
      </c>
      <c r="C5" s="706"/>
      <c r="D5" s="706"/>
      <c r="E5" s="706"/>
      <c r="F5" s="706"/>
      <c r="G5" s="706"/>
      <c r="H5" s="706"/>
      <c r="I5" s="706"/>
      <c r="J5" s="706"/>
      <c r="K5" s="706"/>
      <c r="L5" s="706"/>
      <c r="M5" s="706"/>
      <c r="N5" s="706"/>
      <c r="O5" s="706"/>
      <c r="P5" s="706"/>
      <c r="Q5" s="707"/>
      <c r="R5" s="668">
        <v>974379</v>
      </c>
      <c r="S5" s="669"/>
      <c r="T5" s="669"/>
      <c r="U5" s="669"/>
      <c r="V5" s="669"/>
      <c r="W5" s="669"/>
      <c r="X5" s="669"/>
      <c r="Y5" s="716"/>
      <c r="Z5" s="729">
        <v>12.5</v>
      </c>
      <c r="AA5" s="729"/>
      <c r="AB5" s="729"/>
      <c r="AC5" s="729"/>
      <c r="AD5" s="730">
        <v>974379</v>
      </c>
      <c r="AE5" s="730"/>
      <c r="AF5" s="730"/>
      <c r="AG5" s="730"/>
      <c r="AH5" s="730"/>
      <c r="AI5" s="730"/>
      <c r="AJ5" s="730"/>
      <c r="AK5" s="730"/>
      <c r="AL5" s="717">
        <v>28.3</v>
      </c>
      <c r="AM5" s="686"/>
      <c r="AN5" s="686"/>
      <c r="AO5" s="718"/>
      <c r="AP5" s="705" t="s">
        <v>209</v>
      </c>
      <c r="AQ5" s="706"/>
      <c r="AR5" s="706"/>
      <c r="AS5" s="706"/>
      <c r="AT5" s="706"/>
      <c r="AU5" s="706"/>
      <c r="AV5" s="706"/>
      <c r="AW5" s="706"/>
      <c r="AX5" s="706"/>
      <c r="AY5" s="706"/>
      <c r="AZ5" s="706"/>
      <c r="BA5" s="706"/>
      <c r="BB5" s="706"/>
      <c r="BC5" s="706"/>
      <c r="BD5" s="706"/>
      <c r="BE5" s="706"/>
      <c r="BF5" s="707"/>
      <c r="BG5" s="618">
        <v>933341</v>
      </c>
      <c r="BH5" s="619"/>
      <c r="BI5" s="619"/>
      <c r="BJ5" s="619"/>
      <c r="BK5" s="619"/>
      <c r="BL5" s="619"/>
      <c r="BM5" s="619"/>
      <c r="BN5" s="620"/>
      <c r="BO5" s="671">
        <v>95.8</v>
      </c>
      <c r="BP5" s="671"/>
      <c r="BQ5" s="671"/>
      <c r="BR5" s="671"/>
      <c r="BS5" s="672" t="s">
        <v>210</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211</v>
      </c>
      <c r="CS5" s="724"/>
      <c r="CT5" s="724"/>
      <c r="CU5" s="724"/>
      <c r="CV5" s="724"/>
      <c r="CW5" s="724"/>
      <c r="CX5" s="724"/>
      <c r="CY5" s="725"/>
      <c r="CZ5" s="723" t="s">
        <v>202</v>
      </c>
      <c r="DA5" s="724"/>
      <c r="DB5" s="724"/>
      <c r="DC5" s="725"/>
      <c r="DD5" s="723" t="s">
        <v>212</v>
      </c>
      <c r="DE5" s="724"/>
      <c r="DF5" s="724"/>
      <c r="DG5" s="724"/>
      <c r="DH5" s="724"/>
      <c r="DI5" s="724"/>
      <c r="DJ5" s="724"/>
      <c r="DK5" s="724"/>
      <c r="DL5" s="724"/>
      <c r="DM5" s="724"/>
      <c r="DN5" s="724"/>
      <c r="DO5" s="724"/>
      <c r="DP5" s="725"/>
      <c r="DQ5" s="723" t="s">
        <v>213</v>
      </c>
      <c r="DR5" s="724"/>
      <c r="DS5" s="724"/>
      <c r="DT5" s="724"/>
      <c r="DU5" s="724"/>
      <c r="DV5" s="724"/>
      <c r="DW5" s="724"/>
      <c r="DX5" s="724"/>
      <c r="DY5" s="724"/>
      <c r="DZ5" s="724"/>
      <c r="EA5" s="724"/>
      <c r="EB5" s="724"/>
      <c r="EC5" s="725"/>
    </row>
    <row r="6" spans="2:143" ht="11.25" customHeight="1">
      <c r="B6" s="615" t="s">
        <v>214</v>
      </c>
      <c r="C6" s="616"/>
      <c r="D6" s="616"/>
      <c r="E6" s="616"/>
      <c r="F6" s="616"/>
      <c r="G6" s="616"/>
      <c r="H6" s="616"/>
      <c r="I6" s="616"/>
      <c r="J6" s="616"/>
      <c r="K6" s="616"/>
      <c r="L6" s="616"/>
      <c r="M6" s="616"/>
      <c r="N6" s="616"/>
      <c r="O6" s="616"/>
      <c r="P6" s="616"/>
      <c r="Q6" s="617"/>
      <c r="R6" s="618">
        <v>29495</v>
      </c>
      <c r="S6" s="619"/>
      <c r="T6" s="619"/>
      <c r="U6" s="619"/>
      <c r="V6" s="619"/>
      <c r="W6" s="619"/>
      <c r="X6" s="619"/>
      <c r="Y6" s="620"/>
      <c r="Z6" s="671">
        <v>0.4</v>
      </c>
      <c r="AA6" s="671"/>
      <c r="AB6" s="671"/>
      <c r="AC6" s="671"/>
      <c r="AD6" s="672">
        <v>29495</v>
      </c>
      <c r="AE6" s="672"/>
      <c r="AF6" s="672"/>
      <c r="AG6" s="672"/>
      <c r="AH6" s="672"/>
      <c r="AI6" s="672"/>
      <c r="AJ6" s="672"/>
      <c r="AK6" s="672"/>
      <c r="AL6" s="641">
        <v>0.9</v>
      </c>
      <c r="AM6" s="673"/>
      <c r="AN6" s="673"/>
      <c r="AO6" s="674"/>
      <c r="AP6" s="615" t="s">
        <v>215</v>
      </c>
      <c r="AQ6" s="616"/>
      <c r="AR6" s="616"/>
      <c r="AS6" s="616"/>
      <c r="AT6" s="616"/>
      <c r="AU6" s="616"/>
      <c r="AV6" s="616"/>
      <c r="AW6" s="616"/>
      <c r="AX6" s="616"/>
      <c r="AY6" s="616"/>
      <c r="AZ6" s="616"/>
      <c r="BA6" s="616"/>
      <c r="BB6" s="616"/>
      <c r="BC6" s="616"/>
      <c r="BD6" s="616"/>
      <c r="BE6" s="616"/>
      <c r="BF6" s="617"/>
      <c r="BG6" s="618">
        <v>933341</v>
      </c>
      <c r="BH6" s="619"/>
      <c r="BI6" s="619"/>
      <c r="BJ6" s="619"/>
      <c r="BK6" s="619"/>
      <c r="BL6" s="619"/>
      <c r="BM6" s="619"/>
      <c r="BN6" s="620"/>
      <c r="BO6" s="671">
        <v>95.8</v>
      </c>
      <c r="BP6" s="671"/>
      <c r="BQ6" s="671"/>
      <c r="BR6" s="671"/>
      <c r="BS6" s="672" t="s">
        <v>210</v>
      </c>
      <c r="BT6" s="672"/>
      <c r="BU6" s="672"/>
      <c r="BV6" s="672"/>
      <c r="BW6" s="672"/>
      <c r="BX6" s="672"/>
      <c r="BY6" s="672"/>
      <c r="BZ6" s="672"/>
      <c r="CA6" s="672"/>
      <c r="CB6" s="708"/>
      <c r="CD6" s="675" t="s">
        <v>216</v>
      </c>
      <c r="CE6" s="676"/>
      <c r="CF6" s="676"/>
      <c r="CG6" s="676"/>
      <c r="CH6" s="676"/>
      <c r="CI6" s="676"/>
      <c r="CJ6" s="676"/>
      <c r="CK6" s="676"/>
      <c r="CL6" s="676"/>
      <c r="CM6" s="676"/>
      <c r="CN6" s="676"/>
      <c r="CO6" s="676"/>
      <c r="CP6" s="676"/>
      <c r="CQ6" s="677"/>
      <c r="CR6" s="618">
        <v>64191</v>
      </c>
      <c r="CS6" s="619"/>
      <c r="CT6" s="619"/>
      <c r="CU6" s="619"/>
      <c r="CV6" s="619"/>
      <c r="CW6" s="619"/>
      <c r="CX6" s="619"/>
      <c r="CY6" s="620"/>
      <c r="CZ6" s="671">
        <v>0.9</v>
      </c>
      <c r="DA6" s="671"/>
      <c r="DB6" s="671"/>
      <c r="DC6" s="671"/>
      <c r="DD6" s="624" t="s">
        <v>210</v>
      </c>
      <c r="DE6" s="619"/>
      <c r="DF6" s="619"/>
      <c r="DG6" s="619"/>
      <c r="DH6" s="619"/>
      <c r="DI6" s="619"/>
      <c r="DJ6" s="619"/>
      <c r="DK6" s="619"/>
      <c r="DL6" s="619"/>
      <c r="DM6" s="619"/>
      <c r="DN6" s="619"/>
      <c r="DO6" s="619"/>
      <c r="DP6" s="620"/>
      <c r="DQ6" s="624">
        <v>64191</v>
      </c>
      <c r="DR6" s="619"/>
      <c r="DS6" s="619"/>
      <c r="DT6" s="619"/>
      <c r="DU6" s="619"/>
      <c r="DV6" s="619"/>
      <c r="DW6" s="619"/>
      <c r="DX6" s="619"/>
      <c r="DY6" s="619"/>
      <c r="DZ6" s="619"/>
      <c r="EA6" s="619"/>
      <c r="EB6" s="619"/>
      <c r="EC6" s="654"/>
    </row>
    <row r="7" spans="2:143" ht="11.25" customHeight="1">
      <c r="B7" s="615" t="s">
        <v>217</v>
      </c>
      <c r="C7" s="616"/>
      <c r="D7" s="616"/>
      <c r="E7" s="616"/>
      <c r="F7" s="616"/>
      <c r="G7" s="616"/>
      <c r="H7" s="616"/>
      <c r="I7" s="616"/>
      <c r="J7" s="616"/>
      <c r="K7" s="616"/>
      <c r="L7" s="616"/>
      <c r="M7" s="616"/>
      <c r="N7" s="616"/>
      <c r="O7" s="616"/>
      <c r="P7" s="616"/>
      <c r="Q7" s="617"/>
      <c r="R7" s="618">
        <v>842</v>
      </c>
      <c r="S7" s="619"/>
      <c r="T7" s="619"/>
      <c r="U7" s="619"/>
      <c r="V7" s="619"/>
      <c r="W7" s="619"/>
      <c r="X7" s="619"/>
      <c r="Y7" s="620"/>
      <c r="Z7" s="671">
        <v>0</v>
      </c>
      <c r="AA7" s="671"/>
      <c r="AB7" s="671"/>
      <c r="AC7" s="671"/>
      <c r="AD7" s="672">
        <v>842</v>
      </c>
      <c r="AE7" s="672"/>
      <c r="AF7" s="672"/>
      <c r="AG7" s="672"/>
      <c r="AH7" s="672"/>
      <c r="AI7" s="672"/>
      <c r="AJ7" s="672"/>
      <c r="AK7" s="672"/>
      <c r="AL7" s="641">
        <v>0</v>
      </c>
      <c r="AM7" s="673"/>
      <c r="AN7" s="673"/>
      <c r="AO7" s="674"/>
      <c r="AP7" s="615" t="s">
        <v>218</v>
      </c>
      <c r="AQ7" s="616"/>
      <c r="AR7" s="616"/>
      <c r="AS7" s="616"/>
      <c r="AT7" s="616"/>
      <c r="AU7" s="616"/>
      <c r="AV7" s="616"/>
      <c r="AW7" s="616"/>
      <c r="AX7" s="616"/>
      <c r="AY7" s="616"/>
      <c r="AZ7" s="616"/>
      <c r="BA7" s="616"/>
      <c r="BB7" s="616"/>
      <c r="BC7" s="616"/>
      <c r="BD7" s="616"/>
      <c r="BE7" s="616"/>
      <c r="BF7" s="617"/>
      <c r="BG7" s="618">
        <v>306188</v>
      </c>
      <c r="BH7" s="619"/>
      <c r="BI7" s="619"/>
      <c r="BJ7" s="619"/>
      <c r="BK7" s="619"/>
      <c r="BL7" s="619"/>
      <c r="BM7" s="619"/>
      <c r="BN7" s="620"/>
      <c r="BO7" s="671">
        <v>31.4</v>
      </c>
      <c r="BP7" s="671"/>
      <c r="BQ7" s="671"/>
      <c r="BR7" s="671"/>
      <c r="BS7" s="672" t="s">
        <v>210</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2723598</v>
      </c>
      <c r="CS7" s="619"/>
      <c r="CT7" s="619"/>
      <c r="CU7" s="619"/>
      <c r="CV7" s="619"/>
      <c r="CW7" s="619"/>
      <c r="CX7" s="619"/>
      <c r="CY7" s="620"/>
      <c r="CZ7" s="671">
        <v>37.1</v>
      </c>
      <c r="DA7" s="671"/>
      <c r="DB7" s="671"/>
      <c r="DC7" s="671"/>
      <c r="DD7" s="624">
        <v>328370</v>
      </c>
      <c r="DE7" s="619"/>
      <c r="DF7" s="619"/>
      <c r="DG7" s="619"/>
      <c r="DH7" s="619"/>
      <c r="DI7" s="619"/>
      <c r="DJ7" s="619"/>
      <c r="DK7" s="619"/>
      <c r="DL7" s="619"/>
      <c r="DM7" s="619"/>
      <c r="DN7" s="619"/>
      <c r="DO7" s="619"/>
      <c r="DP7" s="620"/>
      <c r="DQ7" s="624">
        <v>1190410</v>
      </c>
      <c r="DR7" s="619"/>
      <c r="DS7" s="619"/>
      <c r="DT7" s="619"/>
      <c r="DU7" s="619"/>
      <c r="DV7" s="619"/>
      <c r="DW7" s="619"/>
      <c r="DX7" s="619"/>
      <c r="DY7" s="619"/>
      <c r="DZ7" s="619"/>
      <c r="EA7" s="619"/>
      <c r="EB7" s="619"/>
      <c r="EC7" s="654"/>
    </row>
    <row r="8" spans="2:143" ht="11.25" customHeight="1">
      <c r="B8" s="615" t="s">
        <v>220</v>
      </c>
      <c r="C8" s="616"/>
      <c r="D8" s="616"/>
      <c r="E8" s="616"/>
      <c r="F8" s="616"/>
      <c r="G8" s="616"/>
      <c r="H8" s="616"/>
      <c r="I8" s="616"/>
      <c r="J8" s="616"/>
      <c r="K8" s="616"/>
      <c r="L8" s="616"/>
      <c r="M8" s="616"/>
      <c r="N8" s="616"/>
      <c r="O8" s="616"/>
      <c r="P8" s="616"/>
      <c r="Q8" s="617"/>
      <c r="R8" s="618">
        <v>2510</v>
      </c>
      <c r="S8" s="619"/>
      <c r="T8" s="619"/>
      <c r="U8" s="619"/>
      <c r="V8" s="619"/>
      <c r="W8" s="619"/>
      <c r="X8" s="619"/>
      <c r="Y8" s="620"/>
      <c r="Z8" s="671">
        <v>0</v>
      </c>
      <c r="AA8" s="671"/>
      <c r="AB8" s="671"/>
      <c r="AC8" s="671"/>
      <c r="AD8" s="672">
        <v>2510</v>
      </c>
      <c r="AE8" s="672"/>
      <c r="AF8" s="672"/>
      <c r="AG8" s="672"/>
      <c r="AH8" s="672"/>
      <c r="AI8" s="672"/>
      <c r="AJ8" s="672"/>
      <c r="AK8" s="672"/>
      <c r="AL8" s="641">
        <v>0.1</v>
      </c>
      <c r="AM8" s="673"/>
      <c r="AN8" s="673"/>
      <c r="AO8" s="674"/>
      <c r="AP8" s="615" t="s">
        <v>221</v>
      </c>
      <c r="AQ8" s="616"/>
      <c r="AR8" s="616"/>
      <c r="AS8" s="616"/>
      <c r="AT8" s="616"/>
      <c r="AU8" s="616"/>
      <c r="AV8" s="616"/>
      <c r="AW8" s="616"/>
      <c r="AX8" s="616"/>
      <c r="AY8" s="616"/>
      <c r="AZ8" s="616"/>
      <c r="BA8" s="616"/>
      <c r="BB8" s="616"/>
      <c r="BC8" s="616"/>
      <c r="BD8" s="616"/>
      <c r="BE8" s="616"/>
      <c r="BF8" s="617"/>
      <c r="BG8" s="618">
        <v>15074</v>
      </c>
      <c r="BH8" s="619"/>
      <c r="BI8" s="619"/>
      <c r="BJ8" s="619"/>
      <c r="BK8" s="619"/>
      <c r="BL8" s="619"/>
      <c r="BM8" s="619"/>
      <c r="BN8" s="620"/>
      <c r="BO8" s="671">
        <v>1.5</v>
      </c>
      <c r="BP8" s="671"/>
      <c r="BQ8" s="671"/>
      <c r="BR8" s="671"/>
      <c r="BS8" s="624" t="s">
        <v>112</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1230055</v>
      </c>
      <c r="CS8" s="619"/>
      <c r="CT8" s="619"/>
      <c r="CU8" s="619"/>
      <c r="CV8" s="619"/>
      <c r="CW8" s="619"/>
      <c r="CX8" s="619"/>
      <c r="CY8" s="620"/>
      <c r="CZ8" s="671">
        <v>16.8</v>
      </c>
      <c r="DA8" s="671"/>
      <c r="DB8" s="671"/>
      <c r="DC8" s="671"/>
      <c r="DD8" s="624">
        <v>22238</v>
      </c>
      <c r="DE8" s="619"/>
      <c r="DF8" s="619"/>
      <c r="DG8" s="619"/>
      <c r="DH8" s="619"/>
      <c r="DI8" s="619"/>
      <c r="DJ8" s="619"/>
      <c r="DK8" s="619"/>
      <c r="DL8" s="619"/>
      <c r="DM8" s="619"/>
      <c r="DN8" s="619"/>
      <c r="DO8" s="619"/>
      <c r="DP8" s="620"/>
      <c r="DQ8" s="624">
        <v>814051</v>
      </c>
      <c r="DR8" s="619"/>
      <c r="DS8" s="619"/>
      <c r="DT8" s="619"/>
      <c r="DU8" s="619"/>
      <c r="DV8" s="619"/>
      <c r="DW8" s="619"/>
      <c r="DX8" s="619"/>
      <c r="DY8" s="619"/>
      <c r="DZ8" s="619"/>
      <c r="EA8" s="619"/>
      <c r="EB8" s="619"/>
      <c r="EC8" s="654"/>
    </row>
    <row r="9" spans="2:143" ht="11.25" customHeight="1">
      <c r="B9" s="615" t="s">
        <v>223</v>
      </c>
      <c r="C9" s="616"/>
      <c r="D9" s="616"/>
      <c r="E9" s="616"/>
      <c r="F9" s="616"/>
      <c r="G9" s="616"/>
      <c r="H9" s="616"/>
      <c r="I9" s="616"/>
      <c r="J9" s="616"/>
      <c r="K9" s="616"/>
      <c r="L9" s="616"/>
      <c r="M9" s="616"/>
      <c r="N9" s="616"/>
      <c r="O9" s="616"/>
      <c r="P9" s="616"/>
      <c r="Q9" s="617"/>
      <c r="R9" s="618">
        <v>1890</v>
      </c>
      <c r="S9" s="619"/>
      <c r="T9" s="619"/>
      <c r="U9" s="619"/>
      <c r="V9" s="619"/>
      <c r="W9" s="619"/>
      <c r="X9" s="619"/>
      <c r="Y9" s="620"/>
      <c r="Z9" s="671">
        <v>0</v>
      </c>
      <c r="AA9" s="671"/>
      <c r="AB9" s="671"/>
      <c r="AC9" s="671"/>
      <c r="AD9" s="672">
        <v>1890</v>
      </c>
      <c r="AE9" s="672"/>
      <c r="AF9" s="672"/>
      <c r="AG9" s="672"/>
      <c r="AH9" s="672"/>
      <c r="AI9" s="672"/>
      <c r="AJ9" s="672"/>
      <c r="AK9" s="672"/>
      <c r="AL9" s="641">
        <v>0.1</v>
      </c>
      <c r="AM9" s="673"/>
      <c r="AN9" s="673"/>
      <c r="AO9" s="674"/>
      <c r="AP9" s="615" t="s">
        <v>224</v>
      </c>
      <c r="AQ9" s="616"/>
      <c r="AR9" s="616"/>
      <c r="AS9" s="616"/>
      <c r="AT9" s="616"/>
      <c r="AU9" s="616"/>
      <c r="AV9" s="616"/>
      <c r="AW9" s="616"/>
      <c r="AX9" s="616"/>
      <c r="AY9" s="616"/>
      <c r="AZ9" s="616"/>
      <c r="BA9" s="616"/>
      <c r="BB9" s="616"/>
      <c r="BC9" s="616"/>
      <c r="BD9" s="616"/>
      <c r="BE9" s="616"/>
      <c r="BF9" s="617"/>
      <c r="BG9" s="618">
        <v>247523</v>
      </c>
      <c r="BH9" s="619"/>
      <c r="BI9" s="619"/>
      <c r="BJ9" s="619"/>
      <c r="BK9" s="619"/>
      <c r="BL9" s="619"/>
      <c r="BM9" s="619"/>
      <c r="BN9" s="620"/>
      <c r="BO9" s="671">
        <v>25.4</v>
      </c>
      <c r="BP9" s="671"/>
      <c r="BQ9" s="671"/>
      <c r="BR9" s="671"/>
      <c r="BS9" s="624" t="s">
        <v>112</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659044</v>
      </c>
      <c r="CS9" s="619"/>
      <c r="CT9" s="619"/>
      <c r="CU9" s="619"/>
      <c r="CV9" s="619"/>
      <c r="CW9" s="619"/>
      <c r="CX9" s="619"/>
      <c r="CY9" s="620"/>
      <c r="CZ9" s="671">
        <v>9</v>
      </c>
      <c r="DA9" s="671"/>
      <c r="DB9" s="671"/>
      <c r="DC9" s="671"/>
      <c r="DD9" s="624">
        <v>223176</v>
      </c>
      <c r="DE9" s="619"/>
      <c r="DF9" s="619"/>
      <c r="DG9" s="619"/>
      <c r="DH9" s="619"/>
      <c r="DI9" s="619"/>
      <c r="DJ9" s="619"/>
      <c r="DK9" s="619"/>
      <c r="DL9" s="619"/>
      <c r="DM9" s="619"/>
      <c r="DN9" s="619"/>
      <c r="DO9" s="619"/>
      <c r="DP9" s="620"/>
      <c r="DQ9" s="624">
        <v>433962</v>
      </c>
      <c r="DR9" s="619"/>
      <c r="DS9" s="619"/>
      <c r="DT9" s="619"/>
      <c r="DU9" s="619"/>
      <c r="DV9" s="619"/>
      <c r="DW9" s="619"/>
      <c r="DX9" s="619"/>
      <c r="DY9" s="619"/>
      <c r="DZ9" s="619"/>
      <c r="EA9" s="619"/>
      <c r="EB9" s="619"/>
      <c r="EC9" s="654"/>
    </row>
    <row r="10" spans="2:143" ht="11.25" customHeight="1">
      <c r="B10" s="615" t="s">
        <v>226</v>
      </c>
      <c r="C10" s="616"/>
      <c r="D10" s="616"/>
      <c r="E10" s="616"/>
      <c r="F10" s="616"/>
      <c r="G10" s="616"/>
      <c r="H10" s="616"/>
      <c r="I10" s="616"/>
      <c r="J10" s="616"/>
      <c r="K10" s="616"/>
      <c r="L10" s="616"/>
      <c r="M10" s="616"/>
      <c r="N10" s="616"/>
      <c r="O10" s="616"/>
      <c r="P10" s="616"/>
      <c r="Q10" s="617"/>
      <c r="R10" s="618">
        <v>154044</v>
      </c>
      <c r="S10" s="619"/>
      <c r="T10" s="619"/>
      <c r="U10" s="619"/>
      <c r="V10" s="619"/>
      <c r="W10" s="619"/>
      <c r="X10" s="619"/>
      <c r="Y10" s="620"/>
      <c r="Z10" s="671">
        <v>2</v>
      </c>
      <c r="AA10" s="671"/>
      <c r="AB10" s="671"/>
      <c r="AC10" s="671"/>
      <c r="AD10" s="672">
        <v>154044</v>
      </c>
      <c r="AE10" s="672"/>
      <c r="AF10" s="672"/>
      <c r="AG10" s="672"/>
      <c r="AH10" s="672"/>
      <c r="AI10" s="672"/>
      <c r="AJ10" s="672"/>
      <c r="AK10" s="672"/>
      <c r="AL10" s="641">
        <v>4.5</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21185</v>
      </c>
      <c r="BH10" s="619"/>
      <c r="BI10" s="619"/>
      <c r="BJ10" s="619"/>
      <c r="BK10" s="619"/>
      <c r="BL10" s="619"/>
      <c r="BM10" s="619"/>
      <c r="BN10" s="620"/>
      <c r="BO10" s="671">
        <v>2.2000000000000002</v>
      </c>
      <c r="BP10" s="671"/>
      <c r="BQ10" s="671"/>
      <c r="BR10" s="671"/>
      <c r="BS10" s="624" t="s">
        <v>112</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t="s">
        <v>112</v>
      </c>
      <c r="CS10" s="619"/>
      <c r="CT10" s="619"/>
      <c r="CU10" s="619"/>
      <c r="CV10" s="619"/>
      <c r="CW10" s="619"/>
      <c r="CX10" s="619"/>
      <c r="CY10" s="620"/>
      <c r="CZ10" s="671" t="s">
        <v>112</v>
      </c>
      <c r="DA10" s="671"/>
      <c r="DB10" s="671"/>
      <c r="DC10" s="671"/>
      <c r="DD10" s="624" t="s">
        <v>112</v>
      </c>
      <c r="DE10" s="619"/>
      <c r="DF10" s="619"/>
      <c r="DG10" s="619"/>
      <c r="DH10" s="619"/>
      <c r="DI10" s="619"/>
      <c r="DJ10" s="619"/>
      <c r="DK10" s="619"/>
      <c r="DL10" s="619"/>
      <c r="DM10" s="619"/>
      <c r="DN10" s="619"/>
      <c r="DO10" s="619"/>
      <c r="DP10" s="620"/>
      <c r="DQ10" s="624" t="s">
        <v>112</v>
      </c>
      <c r="DR10" s="619"/>
      <c r="DS10" s="619"/>
      <c r="DT10" s="619"/>
      <c r="DU10" s="619"/>
      <c r="DV10" s="619"/>
      <c r="DW10" s="619"/>
      <c r="DX10" s="619"/>
      <c r="DY10" s="619"/>
      <c r="DZ10" s="619"/>
      <c r="EA10" s="619"/>
      <c r="EB10" s="619"/>
      <c r="EC10" s="654"/>
    </row>
    <row r="11" spans="2:143" ht="11.25" customHeight="1">
      <c r="B11" s="615" t="s">
        <v>229</v>
      </c>
      <c r="C11" s="616"/>
      <c r="D11" s="616"/>
      <c r="E11" s="616"/>
      <c r="F11" s="616"/>
      <c r="G11" s="616"/>
      <c r="H11" s="616"/>
      <c r="I11" s="616"/>
      <c r="J11" s="616"/>
      <c r="K11" s="616"/>
      <c r="L11" s="616"/>
      <c r="M11" s="616"/>
      <c r="N11" s="616"/>
      <c r="O11" s="616"/>
      <c r="P11" s="616"/>
      <c r="Q11" s="617"/>
      <c r="R11" s="618" t="s">
        <v>112</v>
      </c>
      <c r="S11" s="619"/>
      <c r="T11" s="619"/>
      <c r="U11" s="619"/>
      <c r="V11" s="619"/>
      <c r="W11" s="619"/>
      <c r="X11" s="619"/>
      <c r="Y11" s="620"/>
      <c r="Z11" s="671" t="s">
        <v>112</v>
      </c>
      <c r="AA11" s="671"/>
      <c r="AB11" s="671"/>
      <c r="AC11" s="671"/>
      <c r="AD11" s="672" t="s">
        <v>112</v>
      </c>
      <c r="AE11" s="672"/>
      <c r="AF11" s="672"/>
      <c r="AG11" s="672"/>
      <c r="AH11" s="672"/>
      <c r="AI11" s="672"/>
      <c r="AJ11" s="672"/>
      <c r="AK11" s="672"/>
      <c r="AL11" s="641" t="s">
        <v>112</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22406</v>
      </c>
      <c r="BH11" s="619"/>
      <c r="BI11" s="619"/>
      <c r="BJ11" s="619"/>
      <c r="BK11" s="619"/>
      <c r="BL11" s="619"/>
      <c r="BM11" s="619"/>
      <c r="BN11" s="620"/>
      <c r="BO11" s="671">
        <v>2.2999999999999998</v>
      </c>
      <c r="BP11" s="671"/>
      <c r="BQ11" s="671"/>
      <c r="BR11" s="671"/>
      <c r="BS11" s="624" t="s">
        <v>112</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206855</v>
      </c>
      <c r="CS11" s="619"/>
      <c r="CT11" s="619"/>
      <c r="CU11" s="619"/>
      <c r="CV11" s="619"/>
      <c r="CW11" s="619"/>
      <c r="CX11" s="619"/>
      <c r="CY11" s="620"/>
      <c r="CZ11" s="671">
        <v>2.8</v>
      </c>
      <c r="DA11" s="671"/>
      <c r="DB11" s="671"/>
      <c r="DC11" s="671"/>
      <c r="DD11" s="624">
        <v>118902</v>
      </c>
      <c r="DE11" s="619"/>
      <c r="DF11" s="619"/>
      <c r="DG11" s="619"/>
      <c r="DH11" s="619"/>
      <c r="DI11" s="619"/>
      <c r="DJ11" s="619"/>
      <c r="DK11" s="619"/>
      <c r="DL11" s="619"/>
      <c r="DM11" s="619"/>
      <c r="DN11" s="619"/>
      <c r="DO11" s="619"/>
      <c r="DP11" s="620"/>
      <c r="DQ11" s="624">
        <v>93263</v>
      </c>
      <c r="DR11" s="619"/>
      <c r="DS11" s="619"/>
      <c r="DT11" s="619"/>
      <c r="DU11" s="619"/>
      <c r="DV11" s="619"/>
      <c r="DW11" s="619"/>
      <c r="DX11" s="619"/>
      <c r="DY11" s="619"/>
      <c r="DZ11" s="619"/>
      <c r="EA11" s="619"/>
      <c r="EB11" s="619"/>
      <c r="EC11" s="654"/>
    </row>
    <row r="12" spans="2:143" ht="11.25" customHeight="1">
      <c r="B12" s="615" t="s">
        <v>232</v>
      </c>
      <c r="C12" s="616"/>
      <c r="D12" s="616"/>
      <c r="E12" s="616"/>
      <c r="F12" s="616"/>
      <c r="G12" s="616"/>
      <c r="H12" s="616"/>
      <c r="I12" s="616"/>
      <c r="J12" s="616"/>
      <c r="K12" s="616"/>
      <c r="L12" s="616"/>
      <c r="M12" s="616"/>
      <c r="N12" s="616"/>
      <c r="O12" s="616"/>
      <c r="P12" s="616"/>
      <c r="Q12" s="617"/>
      <c r="R12" s="618" t="s">
        <v>112</v>
      </c>
      <c r="S12" s="619"/>
      <c r="T12" s="619"/>
      <c r="U12" s="619"/>
      <c r="V12" s="619"/>
      <c r="W12" s="619"/>
      <c r="X12" s="619"/>
      <c r="Y12" s="620"/>
      <c r="Z12" s="671" t="s">
        <v>112</v>
      </c>
      <c r="AA12" s="671"/>
      <c r="AB12" s="671"/>
      <c r="AC12" s="671"/>
      <c r="AD12" s="672" t="s">
        <v>112</v>
      </c>
      <c r="AE12" s="672"/>
      <c r="AF12" s="672"/>
      <c r="AG12" s="672"/>
      <c r="AH12" s="672"/>
      <c r="AI12" s="672"/>
      <c r="AJ12" s="672"/>
      <c r="AK12" s="672"/>
      <c r="AL12" s="641" t="s">
        <v>112</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541897</v>
      </c>
      <c r="BH12" s="619"/>
      <c r="BI12" s="619"/>
      <c r="BJ12" s="619"/>
      <c r="BK12" s="619"/>
      <c r="BL12" s="619"/>
      <c r="BM12" s="619"/>
      <c r="BN12" s="620"/>
      <c r="BO12" s="671">
        <v>55.6</v>
      </c>
      <c r="BP12" s="671"/>
      <c r="BQ12" s="671"/>
      <c r="BR12" s="671"/>
      <c r="BS12" s="624" t="s">
        <v>112</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825160</v>
      </c>
      <c r="CS12" s="619"/>
      <c r="CT12" s="619"/>
      <c r="CU12" s="619"/>
      <c r="CV12" s="619"/>
      <c r="CW12" s="619"/>
      <c r="CX12" s="619"/>
      <c r="CY12" s="620"/>
      <c r="CZ12" s="671">
        <v>11.2</v>
      </c>
      <c r="DA12" s="671"/>
      <c r="DB12" s="671"/>
      <c r="DC12" s="671"/>
      <c r="DD12" s="624">
        <v>81133</v>
      </c>
      <c r="DE12" s="619"/>
      <c r="DF12" s="619"/>
      <c r="DG12" s="619"/>
      <c r="DH12" s="619"/>
      <c r="DI12" s="619"/>
      <c r="DJ12" s="619"/>
      <c r="DK12" s="619"/>
      <c r="DL12" s="619"/>
      <c r="DM12" s="619"/>
      <c r="DN12" s="619"/>
      <c r="DO12" s="619"/>
      <c r="DP12" s="620"/>
      <c r="DQ12" s="624">
        <v>191662</v>
      </c>
      <c r="DR12" s="619"/>
      <c r="DS12" s="619"/>
      <c r="DT12" s="619"/>
      <c r="DU12" s="619"/>
      <c r="DV12" s="619"/>
      <c r="DW12" s="619"/>
      <c r="DX12" s="619"/>
      <c r="DY12" s="619"/>
      <c r="DZ12" s="619"/>
      <c r="EA12" s="619"/>
      <c r="EB12" s="619"/>
      <c r="EC12" s="654"/>
    </row>
    <row r="13" spans="2:143" ht="11.25" customHeight="1">
      <c r="B13" s="615" t="s">
        <v>235</v>
      </c>
      <c r="C13" s="616"/>
      <c r="D13" s="616"/>
      <c r="E13" s="616"/>
      <c r="F13" s="616"/>
      <c r="G13" s="616"/>
      <c r="H13" s="616"/>
      <c r="I13" s="616"/>
      <c r="J13" s="616"/>
      <c r="K13" s="616"/>
      <c r="L13" s="616"/>
      <c r="M13" s="616"/>
      <c r="N13" s="616"/>
      <c r="O13" s="616"/>
      <c r="P13" s="616"/>
      <c r="Q13" s="617"/>
      <c r="R13" s="618">
        <v>8016</v>
      </c>
      <c r="S13" s="619"/>
      <c r="T13" s="619"/>
      <c r="U13" s="619"/>
      <c r="V13" s="619"/>
      <c r="W13" s="619"/>
      <c r="X13" s="619"/>
      <c r="Y13" s="620"/>
      <c r="Z13" s="671">
        <v>0.1</v>
      </c>
      <c r="AA13" s="671"/>
      <c r="AB13" s="671"/>
      <c r="AC13" s="671"/>
      <c r="AD13" s="672">
        <v>8016</v>
      </c>
      <c r="AE13" s="672"/>
      <c r="AF13" s="672"/>
      <c r="AG13" s="672"/>
      <c r="AH13" s="672"/>
      <c r="AI13" s="672"/>
      <c r="AJ13" s="672"/>
      <c r="AK13" s="672"/>
      <c r="AL13" s="641">
        <v>0.2</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539683</v>
      </c>
      <c r="BH13" s="619"/>
      <c r="BI13" s="619"/>
      <c r="BJ13" s="619"/>
      <c r="BK13" s="619"/>
      <c r="BL13" s="619"/>
      <c r="BM13" s="619"/>
      <c r="BN13" s="620"/>
      <c r="BO13" s="671">
        <v>55.4</v>
      </c>
      <c r="BP13" s="671"/>
      <c r="BQ13" s="671"/>
      <c r="BR13" s="671"/>
      <c r="BS13" s="624" t="s">
        <v>112</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246435</v>
      </c>
      <c r="CS13" s="619"/>
      <c r="CT13" s="619"/>
      <c r="CU13" s="619"/>
      <c r="CV13" s="619"/>
      <c r="CW13" s="619"/>
      <c r="CX13" s="619"/>
      <c r="CY13" s="620"/>
      <c r="CZ13" s="671">
        <v>3.4</v>
      </c>
      <c r="DA13" s="671"/>
      <c r="DB13" s="671"/>
      <c r="DC13" s="671"/>
      <c r="DD13" s="624">
        <v>163059</v>
      </c>
      <c r="DE13" s="619"/>
      <c r="DF13" s="619"/>
      <c r="DG13" s="619"/>
      <c r="DH13" s="619"/>
      <c r="DI13" s="619"/>
      <c r="DJ13" s="619"/>
      <c r="DK13" s="619"/>
      <c r="DL13" s="619"/>
      <c r="DM13" s="619"/>
      <c r="DN13" s="619"/>
      <c r="DO13" s="619"/>
      <c r="DP13" s="620"/>
      <c r="DQ13" s="624">
        <v>133499</v>
      </c>
      <c r="DR13" s="619"/>
      <c r="DS13" s="619"/>
      <c r="DT13" s="619"/>
      <c r="DU13" s="619"/>
      <c r="DV13" s="619"/>
      <c r="DW13" s="619"/>
      <c r="DX13" s="619"/>
      <c r="DY13" s="619"/>
      <c r="DZ13" s="619"/>
      <c r="EA13" s="619"/>
      <c r="EB13" s="619"/>
      <c r="EC13" s="654"/>
    </row>
    <row r="14" spans="2:143" ht="11.25" customHeight="1">
      <c r="B14" s="615" t="s">
        <v>238</v>
      </c>
      <c r="C14" s="616"/>
      <c r="D14" s="616"/>
      <c r="E14" s="616"/>
      <c r="F14" s="616"/>
      <c r="G14" s="616"/>
      <c r="H14" s="616"/>
      <c r="I14" s="616"/>
      <c r="J14" s="616"/>
      <c r="K14" s="616"/>
      <c r="L14" s="616"/>
      <c r="M14" s="616"/>
      <c r="N14" s="616"/>
      <c r="O14" s="616"/>
      <c r="P14" s="616"/>
      <c r="Q14" s="617"/>
      <c r="R14" s="618" t="s">
        <v>112</v>
      </c>
      <c r="S14" s="619"/>
      <c r="T14" s="619"/>
      <c r="U14" s="619"/>
      <c r="V14" s="619"/>
      <c r="W14" s="619"/>
      <c r="X14" s="619"/>
      <c r="Y14" s="620"/>
      <c r="Z14" s="671" t="s">
        <v>112</v>
      </c>
      <c r="AA14" s="671"/>
      <c r="AB14" s="671"/>
      <c r="AC14" s="671"/>
      <c r="AD14" s="672" t="s">
        <v>112</v>
      </c>
      <c r="AE14" s="672"/>
      <c r="AF14" s="672"/>
      <c r="AG14" s="672"/>
      <c r="AH14" s="672"/>
      <c r="AI14" s="672"/>
      <c r="AJ14" s="672"/>
      <c r="AK14" s="672"/>
      <c r="AL14" s="641" t="s">
        <v>112</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23584</v>
      </c>
      <c r="BH14" s="619"/>
      <c r="BI14" s="619"/>
      <c r="BJ14" s="619"/>
      <c r="BK14" s="619"/>
      <c r="BL14" s="619"/>
      <c r="BM14" s="619"/>
      <c r="BN14" s="620"/>
      <c r="BO14" s="671">
        <v>2.4</v>
      </c>
      <c r="BP14" s="671"/>
      <c r="BQ14" s="671"/>
      <c r="BR14" s="671"/>
      <c r="BS14" s="624" t="s">
        <v>112</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466255</v>
      </c>
      <c r="CS14" s="619"/>
      <c r="CT14" s="619"/>
      <c r="CU14" s="619"/>
      <c r="CV14" s="619"/>
      <c r="CW14" s="619"/>
      <c r="CX14" s="619"/>
      <c r="CY14" s="620"/>
      <c r="CZ14" s="671">
        <v>6.4</v>
      </c>
      <c r="DA14" s="671"/>
      <c r="DB14" s="671"/>
      <c r="DC14" s="671"/>
      <c r="DD14" s="624">
        <v>185941</v>
      </c>
      <c r="DE14" s="619"/>
      <c r="DF14" s="619"/>
      <c r="DG14" s="619"/>
      <c r="DH14" s="619"/>
      <c r="DI14" s="619"/>
      <c r="DJ14" s="619"/>
      <c r="DK14" s="619"/>
      <c r="DL14" s="619"/>
      <c r="DM14" s="619"/>
      <c r="DN14" s="619"/>
      <c r="DO14" s="619"/>
      <c r="DP14" s="620"/>
      <c r="DQ14" s="624">
        <v>262172</v>
      </c>
      <c r="DR14" s="619"/>
      <c r="DS14" s="619"/>
      <c r="DT14" s="619"/>
      <c r="DU14" s="619"/>
      <c r="DV14" s="619"/>
      <c r="DW14" s="619"/>
      <c r="DX14" s="619"/>
      <c r="DY14" s="619"/>
      <c r="DZ14" s="619"/>
      <c r="EA14" s="619"/>
      <c r="EB14" s="619"/>
      <c r="EC14" s="654"/>
    </row>
    <row r="15" spans="2:143" ht="11.25" customHeight="1">
      <c r="B15" s="615" t="s">
        <v>241</v>
      </c>
      <c r="C15" s="616"/>
      <c r="D15" s="616"/>
      <c r="E15" s="616"/>
      <c r="F15" s="616"/>
      <c r="G15" s="616"/>
      <c r="H15" s="616"/>
      <c r="I15" s="616"/>
      <c r="J15" s="616"/>
      <c r="K15" s="616"/>
      <c r="L15" s="616"/>
      <c r="M15" s="616"/>
      <c r="N15" s="616"/>
      <c r="O15" s="616"/>
      <c r="P15" s="616"/>
      <c r="Q15" s="617"/>
      <c r="R15" s="618">
        <v>1776</v>
      </c>
      <c r="S15" s="619"/>
      <c r="T15" s="619"/>
      <c r="U15" s="619"/>
      <c r="V15" s="619"/>
      <c r="W15" s="619"/>
      <c r="X15" s="619"/>
      <c r="Y15" s="620"/>
      <c r="Z15" s="671">
        <v>0</v>
      </c>
      <c r="AA15" s="671"/>
      <c r="AB15" s="671"/>
      <c r="AC15" s="671"/>
      <c r="AD15" s="672">
        <v>1776</v>
      </c>
      <c r="AE15" s="672"/>
      <c r="AF15" s="672"/>
      <c r="AG15" s="672"/>
      <c r="AH15" s="672"/>
      <c r="AI15" s="672"/>
      <c r="AJ15" s="672"/>
      <c r="AK15" s="672"/>
      <c r="AL15" s="641">
        <v>0.1</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61672</v>
      </c>
      <c r="BH15" s="619"/>
      <c r="BI15" s="619"/>
      <c r="BJ15" s="619"/>
      <c r="BK15" s="619"/>
      <c r="BL15" s="619"/>
      <c r="BM15" s="619"/>
      <c r="BN15" s="620"/>
      <c r="BO15" s="671">
        <v>6.3</v>
      </c>
      <c r="BP15" s="671"/>
      <c r="BQ15" s="671"/>
      <c r="BR15" s="671"/>
      <c r="BS15" s="624" t="s">
        <v>112</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359522</v>
      </c>
      <c r="CS15" s="619"/>
      <c r="CT15" s="619"/>
      <c r="CU15" s="619"/>
      <c r="CV15" s="619"/>
      <c r="CW15" s="619"/>
      <c r="CX15" s="619"/>
      <c r="CY15" s="620"/>
      <c r="CZ15" s="671">
        <v>4.9000000000000004</v>
      </c>
      <c r="DA15" s="671"/>
      <c r="DB15" s="671"/>
      <c r="DC15" s="671"/>
      <c r="DD15" s="624">
        <v>13001</v>
      </c>
      <c r="DE15" s="619"/>
      <c r="DF15" s="619"/>
      <c r="DG15" s="619"/>
      <c r="DH15" s="619"/>
      <c r="DI15" s="619"/>
      <c r="DJ15" s="619"/>
      <c r="DK15" s="619"/>
      <c r="DL15" s="619"/>
      <c r="DM15" s="619"/>
      <c r="DN15" s="619"/>
      <c r="DO15" s="619"/>
      <c r="DP15" s="620"/>
      <c r="DQ15" s="624">
        <v>307993</v>
      </c>
      <c r="DR15" s="619"/>
      <c r="DS15" s="619"/>
      <c r="DT15" s="619"/>
      <c r="DU15" s="619"/>
      <c r="DV15" s="619"/>
      <c r="DW15" s="619"/>
      <c r="DX15" s="619"/>
      <c r="DY15" s="619"/>
      <c r="DZ15" s="619"/>
      <c r="EA15" s="619"/>
      <c r="EB15" s="619"/>
      <c r="EC15" s="654"/>
    </row>
    <row r="16" spans="2:143" ht="11.25" customHeight="1">
      <c r="B16" s="615" t="s">
        <v>244</v>
      </c>
      <c r="C16" s="616"/>
      <c r="D16" s="616"/>
      <c r="E16" s="616"/>
      <c r="F16" s="616"/>
      <c r="G16" s="616"/>
      <c r="H16" s="616"/>
      <c r="I16" s="616"/>
      <c r="J16" s="616"/>
      <c r="K16" s="616"/>
      <c r="L16" s="616"/>
      <c r="M16" s="616"/>
      <c r="N16" s="616"/>
      <c r="O16" s="616"/>
      <c r="P16" s="616"/>
      <c r="Q16" s="617"/>
      <c r="R16" s="618">
        <v>2452192</v>
      </c>
      <c r="S16" s="619"/>
      <c r="T16" s="619"/>
      <c r="U16" s="619"/>
      <c r="V16" s="619"/>
      <c r="W16" s="619"/>
      <c r="X16" s="619"/>
      <c r="Y16" s="620"/>
      <c r="Z16" s="671">
        <v>31.4</v>
      </c>
      <c r="AA16" s="671"/>
      <c r="AB16" s="671"/>
      <c r="AC16" s="671"/>
      <c r="AD16" s="672">
        <v>2253196</v>
      </c>
      <c r="AE16" s="672"/>
      <c r="AF16" s="672"/>
      <c r="AG16" s="672"/>
      <c r="AH16" s="672"/>
      <c r="AI16" s="672"/>
      <c r="AJ16" s="672"/>
      <c r="AK16" s="672"/>
      <c r="AL16" s="641">
        <v>65.5</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112</v>
      </c>
      <c r="BH16" s="619"/>
      <c r="BI16" s="619"/>
      <c r="BJ16" s="619"/>
      <c r="BK16" s="619"/>
      <c r="BL16" s="619"/>
      <c r="BM16" s="619"/>
      <c r="BN16" s="620"/>
      <c r="BO16" s="671" t="s">
        <v>112</v>
      </c>
      <c r="BP16" s="671"/>
      <c r="BQ16" s="671"/>
      <c r="BR16" s="671"/>
      <c r="BS16" s="624" t="s">
        <v>112</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v>33460</v>
      </c>
      <c r="CS16" s="619"/>
      <c r="CT16" s="619"/>
      <c r="CU16" s="619"/>
      <c r="CV16" s="619"/>
      <c r="CW16" s="619"/>
      <c r="CX16" s="619"/>
      <c r="CY16" s="620"/>
      <c r="CZ16" s="671">
        <v>0.5</v>
      </c>
      <c r="DA16" s="671"/>
      <c r="DB16" s="671"/>
      <c r="DC16" s="671"/>
      <c r="DD16" s="624" t="s">
        <v>112</v>
      </c>
      <c r="DE16" s="619"/>
      <c r="DF16" s="619"/>
      <c r="DG16" s="619"/>
      <c r="DH16" s="619"/>
      <c r="DI16" s="619"/>
      <c r="DJ16" s="619"/>
      <c r="DK16" s="619"/>
      <c r="DL16" s="619"/>
      <c r="DM16" s="619"/>
      <c r="DN16" s="619"/>
      <c r="DO16" s="619"/>
      <c r="DP16" s="620"/>
      <c r="DQ16" s="624">
        <v>12838</v>
      </c>
      <c r="DR16" s="619"/>
      <c r="DS16" s="619"/>
      <c r="DT16" s="619"/>
      <c r="DU16" s="619"/>
      <c r="DV16" s="619"/>
      <c r="DW16" s="619"/>
      <c r="DX16" s="619"/>
      <c r="DY16" s="619"/>
      <c r="DZ16" s="619"/>
      <c r="EA16" s="619"/>
      <c r="EB16" s="619"/>
      <c r="EC16" s="654"/>
    </row>
    <row r="17" spans="2:133" ht="11.25" customHeight="1">
      <c r="B17" s="615" t="s">
        <v>247</v>
      </c>
      <c r="C17" s="616"/>
      <c r="D17" s="616"/>
      <c r="E17" s="616"/>
      <c r="F17" s="616"/>
      <c r="G17" s="616"/>
      <c r="H17" s="616"/>
      <c r="I17" s="616"/>
      <c r="J17" s="616"/>
      <c r="K17" s="616"/>
      <c r="L17" s="616"/>
      <c r="M17" s="616"/>
      <c r="N17" s="616"/>
      <c r="O17" s="616"/>
      <c r="P17" s="616"/>
      <c r="Q17" s="617"/>
      <c r="R17" s="618">
        <v>2253196</v>
      </c>
      <c r="S17" s="619"/>
      <c r="T17" s="619"/>
      <c r="U17" s="619"/>
      <c r="V17" s="619"/>
      <c r="W17" s="619"/>
      <c r="X17" s="619"/>
      <c r="Y17" s="620"/>
      <c r="Z17" s="671">
        <v>28.8</v>
      </c>
      <c r="AA17" s="671"/>
      <c r="AB17" s="671"/>
      <c r="AC17" s="671"/>
      <c r="AD17" s="672">
        <v>2253196</v>
      </c>
      <c r="AE17" s="672"/>
      <c r="AF17" s="672"/>
      <c r="AG17" s="672"/>
      <c r="AH17" s="672"/>
      <c r="AI17" s="672"/>
      <c r="AJ17" s="672"/>
      <c r="AK17" s="672"/>
      <c r="AL17" s="641">
        <v>65.5</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112</v>
      </c>
      <c r="BH17" s="619"/>
      <c r="BI17" s="619"/>
      <c r="BJ17" s="619"/>
      <c r="BK17" s="619"/>
      <c r="BL17" s="619"/>
      <c r="BM17" s="619"/>
      <c r="BN17" s="620"/>
      <c r="BO17" s="671" t="s">
        <v>112</v>
      </c>
      <c r="BP17" s="671"/>
      <c r="BQ17" s="671"/>
      <c r="BR17" s="671"/>
      <c r="BS17" s="624" t="s">
        <v>112</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524832</v>
      </c>
      <c r="CS17" s="619"/>
      <c r="CT17" s="619"/>
      <c r="CU17" s="619"/>
      <c r="CV17" s="619"/>
      <c r="CW17" s="619"/>
      <c r="CX17" s="619"/>
      <c r="CY17" s="620"/>
      <c r="CZ17" s="671">
        <v>7.2</v>
      </c>
      <c r="DA17" s="671"/>
      <c r="DB17" s="671"/>
      <c r="DC17" s="671"/>
      <c r="DD17" s="624" t="s">
        <v>112</v>
      </c>
      <c r="DE17" s="619"/>
      <c r="DF17" s="619"/>
      <c r="DG17" s="619"/>
      <c r="DH17" s="619"/>
      <c r="DI17" s="619"/>
      <c r="DJ17" s="619"/>
      <c r="DK17" s="619"/>
      <c r="DL17" s="619"/>
      <c r="DM17" s="619"/>
      <c r="DN17" s="619"/>
      <c r="DO17" s="619"/>
      <c r="DP17" s="620"/>
      <c r="DQ17" s="624">
        <v>524832</v>
      </c>
      <c r="DR17" s="619"/>
      <c r="DS17" s="619"/>
      <c r="DT17" s="619"/>
      <c r="DU17" s="619"/>
      <c r="DV17" s="619"/>
      <c r="DW17" s="619"/>
      <c r="DX17" s="619"/>
      <c r="DY17" s="619"/>
      <c r="DZ17" s="619"/>
      <c r="EA17" s="619"/>
      <c r="EB17" s="619"/>
      <c r="EC17" s="654"/>
    </row>
    <row r="18" spans="2:133" ht="11.25" customHeight="1">
      <c r="B18" s="615" t="s">
        <v>250</v>
      </c>
      <c r="C18" s="616"/>
      <c r="D18" s="616"/>
      <c r="E18" s="616"/>
      <c r="F18" s="616"/>
      <c r="G18" s="616"/>
      <c r="H18" s="616"/>
      <c r="I18" s="616"/>
      <c r="J18" s="616"/>
      <c r="K18" s="616"/>
      <c r="L18" s="616"/>
      <c r="M18" s="616"/>
      <c r="N18" s="616"/>
      <c r="O18" s="616"/>
      <c r="P18" s="616"/>
      <c r="Q18" s="617"/>
      <c r="R18" s="618">
        <v>198996</v>
      </c>
      <c r="S18" s="619"/>
      <c r="T18" s="619"/>
      <c r="U18" s="619"/>
      <c r="V18" s="619"/>
      <c r="W18" s="619"/>
      <c r="X18" s="619"/>
      <c r="Y18" s="620"/>
      <c r="Z18" s="671">
        <v>2.5</v>
      </c>
      <c r="AA18" s="671"/>
      <c r="AB18" s="671"/>
      <c r="AC18" s="671"/>
      <c r="AD18" s="672" t="s">
        <v>112</v>
      </c>
      <c r="AE18" s="672"/>
      <c r="AF18" s="672"/>
      <c r="AG18" s="672"/>
      <c r="AH18" s="672"/>
      <c r="AI18" s="672"/>
      <c r="AJ18" s="672"/>
      <c r="AK18" s="672"/>
      <c r="AL18" s="641" t="s">
        <v>112</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112</v>
      </c>
      <c r="BH18" s="619"/>
      <c r="BI18" s="619"/>
      <c r="BJ18" s="619"/>
      <c r="BK18" s="619"/>
      <c r="BL18" s="619"/>
      <c r="BM18" s="619"/>
      <c r="BN18" s="620"/>
      <c r="BO18" s="671" t="s">
        <v>112</v>
      </c>
      <c r="BP18" s="671"/>
      <c r="BQ18" s="671"/>
      <c r="BR18" s="671"/>
      <c r="BS18" s="624" t="s">
        <v>112</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112</v>
      </c>
      <c r="CS18" s="619"/>
      <c r="CT18" s="619"/>
      <c r="CU18" s="619"/>
      <c r="CV18" s="619"/>
      <c r="CW18" s="619"/>
      <c r="CX18" s="619"/>
      <c r="CY18" s="620"/>
      <c r="CZ18" s="671" t="s">
        <v>112</v>
      </c>
      <c r="DA18" s="671"/>
      <c r="DB18" s="671"/>
      <c r="DC18" s="671"/>
      <c r="DD18" s="624" t="s">
        <v>112</v>
      </c>
      <c r="DE18" s="619"/>
      <c r="DF18" s="619"/>
      <c r="DG18" s="619"/>
      <c r="DH18" s="619"/>
      <c r="DI18" s="619"/>
      <c r="DJ18" s="619"/>
      <c r="DK18" s="619"/>
      <c r="DL18" s="619"/>
      <c r="DM18" s="619"/>
      <c r="DN18" s="619"/>
      <c r="DO18" s="619"/>
      <c r="DP18" s="620"/>
      <c r="DQ18" s="624" t="s">
        <v>112</v>
      </c>
      <c r="DR18" s="619"/>
      <c r="DS18" s="619"/>
      <c r="DT18" s="619"/>
      <c r="DU18" s="619"/>
      <c r="DV18" s="619"/>
      <c r="DW18" s="619"/>
      <c r="DX18" s="619"/>
      <c r="DY18" s="619"/>
      <c r="DZ18" s="619"/>
      <c r="EA18" s="619"/>
      <c r="EB18" s="619"/>
      <c r="EC18" s="654"/>
    </row>
    <row r="19" spans="2:133" ht="11.25" customHeight="1">
      <c r="B19" s="615" t="s">
        <v>253</v>
      </c>
      <c r="C19" s="616"/>
      <c r="D19" s="616"/>
      <c r="E19" s="616"/>
      <c r="F19" s="616"/>
      <c r="G19" s="616"/>
      <c r="H19" s="616"/>
      <c r="I19" s="616"/>
      <c r="J19" s="616"/>
      <c r="K19" s="616"/>
      <c r="L19" s="616"/>
      <c r="M19" s="616"/>
      <c r="N19" s="616"/>
      <c r="O19" s="616"/>
      <c r="P19" s="616"/>
      <c r="Q19" s="617"/>
      <c r="R19" s="618" t="s">
        <v>112</v>
      </c>
      <c r="S19" s="619"/>
      <c r="T19" s="619"/>
      <c r="U19" s="619"/>
      <c r="V19" s="619"/>
      <c r="W19" s="619"/>
      <c r="X19" s="619"/>
      <c r="Y19" s="620"/>
      <c r="Z19" s="671" t="s">
        <v>112</v>
      </c>
      <c r="AA19" s="671"/>
      <c r="AB19" s="671"/>
      <c r="AC19" s="671"/>
      <c r="AD19" s="672" t="s">
        <v>112</v>
      </c>
      <c r="AE19" s="672"/>
      <c r="AF19" s="672"/>
      <c r="AG19" s="672"/>
      <c r="AH19" s="672"/>
      <c r="AI19" s="672"/>
      <c r="AJ19" s="672"/>
      <c r="AK19" s="672"/>
      <c r="AL19" s="641" t="s">
        <v>112</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41038</v>
      </c>
      <c r="BH19" s="619"/>
      <c r="BI19" s="619"/>
      <c r="BJ19" s="619"/>
      <c r="BK19" s="619"/>
      <c r="BL19" s="619"/>
      <c r="BM19" s="619"/>
      <c r="BN19" s="620"/>
      <c r="BO19" s="671">
        <v>4.2</v>
      </c>
      <c r="BP19" s="671"/>
      <c r="BQ19" s="671"/>
      <c r="BR19" s="671"/>
      <c r="BS19" s="624" t="s">
        <v>112</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112</v>
      </c>
      <c r="CS19" s="619"/>
      <c r="CT19" s="619"/>
      <c r="CU19" s="619"/>
      <c r="CV19" s="619"/>
      <c r="CW19" s="619"/>
      <c r="CX19" s="619"/>
      <c r="CY19" s="620"/>
      <c r="CZ19" s="671" t="s">
        <v>112</v>
      </c>
      <c r="DA19" s="671"/>
      <c r="DB19" s="671"/>
      <c r="DC19" s="671"/>
      <c r="DD19" s="624" t="s">
        <v>112</v>
      </c>
      <c r="DE19" s="619"/>
      <c r="DF19" s="619"/>
      <c r="DG19" s="619"/>
      <c r="DH19" s="619"/>
      <c r="DI19" s="619"/>
      <c r="DJ19" s="619"/>
      <c r="DK19" s="619"/>
      <c r="DL19" s="619"/>
      <c r="DM19" s="619"/>
      <c r="DN19" s="619"/>
      <c r="DO19" s="619"/>
      <c r="DP19" s="620"/>
      <c r="DQ19" s="624" t="s">
        <v>112</v>
      </c>
      <c r="DR19" s="619"/>
      <c r="DS19" s="619"/>
      <c r="DT19" s="619"/>
      <c r="DU19" s="619"/>
      <c r="DV19" s="619"/>
      <c r="DW19" s="619"/>
      <c r="DX19" s="619"/>
      <c r="DY19" s="619"/>
      <c r="DZ19" s="619"/>
      <c r="EA19" s="619"/>
      <c r="EB19" s="619"/>
      <c r="EC19" s="654"/>
    </row>
    <row r="20" spans="2:133" ht="11.25" customHeight="1">
      <c r="B20" s="615" t="s">
        <v>256</v>
      </c>
      <c r="C20" s="616"/>
      <c r="D20" s="616"/>
      <c r="E20" s="616"/>
      <c r="F20" s="616"/>
      <c r="G20" s="616"/>
      <c r="H20" s="616"/>
      <c r="I20" s="616"/>
      <c r="J20" s="616"/>
      <c r="K20" s="616"/>
      <c r="L20" s="616"/>
      <c r="M20" s="616"/>
      <c r="N20" s="616"/>
      <c r="O20" s="616"/>
      <c r="P20" s="616"/>
      <c r="Q20" s="617"/>
      <c r="R20" s="618">
        <v>3625144</v>
      </c>
      <c r="S20" s="619"/>
      <c r="T20" s="619"/>
      <c r="U20" s="619"/>
      <c r="V20" s="619"/>
      <c r="W20" s="619"/>
      <c r="X20" s="619"/>
      <c r="Y20" s="620"/>
      <c r="Z20" s="671">
        <v>46.4</v>
      </c>
      <c r="AA20" s="671"/>
      <c r="AB20" s="671"/>
      <c r="AC20" s="671"/>
      <c r="AD20" s="672">
        <v>3426148</v>
      </c>
      <c r="AE20" s="672"/>
      <c r="AF20" s="672"/>
      <c r="AG20" s="672"/>
      <c r="AH20" s="672"/>
      <c r="AI20" s="672"/>
      <c r="AJ20" s="672"/>
      <c r="AK20" s="672"/>
      <c r="AL20" s="641">
        <v>99.6</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41038</v>
      </c>
      <c r="BH20" s="619"/>
      <c r="BI20" s="619"/>
      <c r="BJ20" s="619"/>
      <c r="BK20" s="619"/>
      <c r="BL20" s="619"/>
      <c r="BM20" s="619"/>
      <c r="BN20" s="620"/>
      <c r="BO20" s="671">
        <v>4.2</v>
      </c>
      <c r="BP20" s="671"/>
      <c r="BQ20" s="671"/>
      <c r="BR20" s="671"/>
      <c r="BS20" s="624" t="s">
        <v>112</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7339407</v>
      </c>
      <c r="CS20" s="619"/>
      <c r="CT20" s="619"/>
      <c r="CU20" s="619"/>
      <c r="CV20" s="619"/>
      <c r="CW20" s="619"/>
      <c r="CX20" s="619"/>
      <c r="CY20" s="620"/>
      <c r="CZ20" s="671">
        <v>100</v>
      </c>
      <c r="DA20" s="671"/>
      <c r="DB20" s="671"/>
      <c r="DC20" s="671"/>
      <c r="DD20" s="624">
        <v>1135820</v>
      </c>
      <c r="DE20" s="619"/>
      <c r="DF20" s="619"/>
      <c r="DG20" s="619"/>
      <c r="DH20" s="619"/>
      <c r="DI20" s="619"/>
      <c r="DJ20" s="619"/>
      <c r="DK20" s="619"/>
      <c r="DL20" s="619"/>
      <c r="DM20" s="619"/>
      <c r="DN20" s="619"/>
      <c r="DO20" s="619"/>
      <c r="DP20" s="620"/>
      <c r="DQ20" s="624">
        <v>4028873</v>
      </c>
      <c r="DR20" s="619"/>
      <c r="DS20" s="619"/>
      <c r="DT20" s="619"/>
      <c r="DU20" s="619"/>
      <c r="DV20" s="619"/>
      <c r="DW20" s="619"/>
      <c r="DX20" s="619"/>
      <c r="DY20" s="619"/>
      <c r="DZ20" s="619"/>
      <c r="EA20" s="619"/>
      <c r="EB20" s="619"/>
      <c r="EC20" s="654"/>
    </row>
    <row r="21" spans="2:133" ht="11.25" customHeight="1">
      <c r="B21" s="615" t="s">
        <v>259</v>
      </c>
      <c r="C21" s="616"/>
      <c r="D21" s="616"/>
      <c r="E21" s="616"/>
      <c r="F21" s="616"/>
      <c r="G21" s="616"/>
      <c r="H21" s="616"/>
      <c r="I21" s="616"/>
      <c r="J21" s="616"/>
      <c r="K21" s="616"/>
      <c r="L21" s="616"/>
      <c r="M21" s="616"/>
      <c r="N21" s="616"/>
      <c r="O21" s="616"/>
      <c r="P21" s="616"/>
      <c r="Q21" s="617"/>
      <c r="R21" s="618">
        <v>656</v>
      </c>
      <c r="S21" s="619"/>
      <c r="T21" s="619"/>
      <c r="U21" s="619"/>
      <c r="V21" s="619"/>
      <c r="W21" s="619"/>
      <c r="X21" s="619"/>
      <c r="Y21" s="620"/>
      <c r="Z21" s="671">
        <v>0</v>
      </c>
      <c r="AA21" s="671"/>
      <c r="AB21" s="671"/>
      <c r="AC21" s="671"/>
      <c r="AD21" s="672">
        <v>656</v>
      </c>
      <c r="AE21" s="672"/>
      <c r="AF21" s="672"/>
      <c r="AG21" s="672"/>
      <c r="AH21" s="672"/>
      <c r="AI21" s="672"/>
      <c r="AJ21" s="672"/>
      <c r="AK21" s="672"/>
      <c r="AL21" s="641">
        <v>0</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v>41038</v>
      </c>
      <c r="BH21" s="619"/>
      <c r="BI21" s="619"/>
      <c r="BJ21" s="619"/>
      <c r="BK21" s="619"/>
      <c r="BL21" s="619"/>
      <c r="BM21" s="619"/>
      <c r="BN21" s="620"/>
      <c r="BO21" s="671">
        <v>4.2</v>
      </c>
      <c r="BP21" s="671"/>
      <c r="BQ21" s="671"/>
      <c r="BR21" s="671"/>
      <c r="BS21" s="624" t="s">
        <v>112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261</v>
      </c>
      <c r="C22" s="616"/>
      <c r="D22" s="616"/>
      <c r="E22" s="616"/>
      <c r="F22" s="616"/>
      <c r="G22" s="616"/>
      <c r="H22" s="616"/>
      <c r="I22" s="616"/>
      <c r="J22" s="616"/>
      <c r="K22" s="616"/>
      <c r="L22" s="616"/>
      <c r="M22" s="616"/>
      <c r="N22" s="616"/>
      <c r="O22" s="616"/>
      <c r="P22" s="616"/>
      <c r="Q22" s="617"/>
      <c r="R22" s="618">
        <v>19497</v>
      </c>
      <c r="S22" s="619"/>
      <c r="T22" s="619"/>
      <c r="U22" s="619"/>
      <c r="V22" s="619"/>
      <c r="W22" s="619"/>
      <c r="X22" s="619"/>
      <c r="Y22" s="620"/>
      <c r="Z22" s="671">
        <v>0.2</v>
      </c>
      <c r="AA22" s="671"/>
      <c r="AB22" s="671"/>
      <c r="AC22" s="671"/>
      <c r="AD22" s="672" t="s">
        <v>112</v>
      </c>
      <c r="AE22" s="672"/>
      <c r="AF22" s="672"/>
      <c r="AG22" s="672"/>
      <c r="AH22" s="672"/>
      <c r="AI22" s="672"/>
      <c r="AJ22" s="672"/>
      <c r="AK22" s="672"/>
      <c r="AL22" s="641" t="s">
        <v>112</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t="s">
        <v>112</v>
      </c>
      <c r="BH22" s="619"/>
      <c r="BI22" s="619"/>
      <c r="BJ22" s="619"/>
      <c r="BK22" s="619"/>
      <c r="BL22" s="619"/>
      <c r="BM22" s="619"/>
      <c r="BN22" s="620"/>
      <c r="BO22" s="671" t="s">
        <v>112</v>
      </c>
      <c r="BP22" s="671"/>
      <c r="BQ22" s="671"/>
      <c r="BR22" s="671"/>
      <c r="BS22" s="624" t="s">
        <v>112</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264</v>
      </c>
      <c r="C23" s="616"/>
      <c r="D23" s="616"/>
      <c r="E23" s="616"/>
      <c r="F23" s="616"/>
      <c r="G23" s="616"/>
      <c r="H23" s="616"/>
      <c r="I23" s="616"/>
      <c r="J23" s="616"/>
      <c r="K23" s="616"/>
      <c r="L23" s="616"/>
      <c r="M23" s="616"/>
      <c r="N23" s="616"/>
      <c r="O23" s="616"/>
      <c r="P23" s="616"/>
      <c r="Q23" s="617"/>
      <c r="R23" s="618">
        <v>21641</v>
      </c>
      <c r="S23" s="619"/>
      <c r="T23" s="619"/>
      <c r="U23" s="619"/>
      <c r="V23" s="619"/>
      <c r="W23" s="619"/>
      <c r="X23" s="619"/>
      <c r="Y23" s="620"/>
      <c r="Z23" s="671">
        <v>0.3</v>
      </c>
      <c r="AA23" s="671"/>
      <c r="AB23" s="671"/>
      <c r="AC23" s="671"/>
      <c r="AD23" s="672">
        <v>5790</v>
      </c>
      <c r="AE23" s="672"/>
      <c r="AF23" s="672"/>
      <c r="AG23" s="672"/>
      <c r="AH23" s="672"/>
      <c r="AI23" s="672"/>
      <c r="AJ23" s="672"/>
      <c r="AK23" s="672"/>
      <c r="AL23" s="641">
        <v>0.2</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t="s">
        <v>112</v>
      </c>
      <c r="BH23" s="619"/>
      <c r="BI23" s="619"/>
      <c r="BJ23" s="619"/>
      <c r="BK23" s="619"/>
      <c r="BL23" s="619"/>
      <c r="BM23" s="619"/>
      <c r="BN23" s="620"/>
      <c r="BO23" s="671" t="s">
        <v>112</v>
      </c>
      <c r="BP23" s="671"/>
      <c r="BQ23" s="671"/>
      <c r="BR23" s="671"/>
      <c r="BS23" s="624" t="s">
        <v>112</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c r="B24" s="615" t="s">
        <v>271</v>
      </c>
      <c r="C24" s="616"/>
      <c r="D24" s="616"/>
      <c r="E24" s="616"/>
      <c r="F24" s="616"/>
      <c r="G24" s="616"/>
      <c r="H24" s="616"/>
      <c r="I24" s="616"/>
      <c r="J24" s="616"/>
      <c r="K24" s="616"/>
      <c r="L24" s="616"/>
      <c r="M24" s="616"/>
      <c r="N24" s="616"/>
      <c r="O24" s="616"/>
      <c r="P24" s="616"/>
      <c r="Q24" s="617"/>
      <c r="R24" s="618">
        <v>22397</v>
      </c>
      <c r="S24" s="619"/>
      <c r="T24" s="619"/>
      <c r="U24" s="619"/>
      <c r="V24" s="619"/>
      <c r="W24" s="619"/>
      <c r="X24" s="619"/>
      <c r="Y24" s="620"/>
      <c r="Z24" s="671">
        <v>0.3</v>
      </c>
      <c r="AA24" s="671"/>
      <c r="AB24" s="671"/>
      <c r="AC24" s="671"/>
      <c r="AD24" s="672" t="s">
        <v>112</v>
      </c>
      <c r="AE24" s="672"/>
      <c r="AF24" s="672"/>
      <c r="AG24" s="672"/>
      <c r="AH24" s="672"/>
      <c r="AI24" s="672"/>
      <c r="AJ24" s="672"/>
      <c r="AK24" s="672"/>
      <c r="AL24" s="641" t="s">
        <v>112</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112</v>
      </c>
      <c r="BH24" s="619"/>
      <c r="BI24" s="619"/>
      <c r="BJ24" s="619"/>
      <c r="BK24" s="619"/>
      <c r="BL24" s="619"/>
      <c r="BM24" s="619"/>
      <c r="BN24" s="620"/>
      <c r="BO24" s="671" t="s">
        <v>112</v>
      </c>
      <c r="BP24" s="671"/>
      <c r="BQ24" s="671"/>
      <c r="BR24" s="671"/>
      <c r="BS24" s="624" t="s">
        <v>112</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1847874</v>
      </c>
      <c r="CS24" s="669"/>
      <c r="CT24" s="669"/>
      <c r="CU24" s="669"/>
      <c r="CV24" s="669"/>
      <c r="CW24" s="669"/>
      <c r="CX24" s="669"/>
      <c r="CY24" s="716"/>
      <c r="CZ24" s="720">
        <v>25.2</v>
      </c>
      <c r="DA24" s="721"/>
      <c r="DB24" s="721"/>
      <c r="DC24" s="722"/>
      <c r="DD24" s="715">
        <v>1499691</v>
      </c>
      <c r="DE24" s="669"/>
      <c r="DF24" s="669"/>
      <c r="DG24" s="669"/>
      <c r="DH24" s="669"/>
      <c r="DI24" s="669"/>
      <c r="DJ24" s="669"/>
      <c r="DK24" s="716"/>
      <c r="DL24" s="715">
        <v>1471243</v>
      </c>
      <c r="DM24" s="669"/>
      <c r="DN24" s="669"/>
      <c r="DO24" s="669"/>
      <c r="DP24" s="669"/>
      <c r="DQ24" s="669"/>
      <c r="DR24" s="669"/>
      <c r="DS24" s="669"/>
      <c r="DT24" s="669"/>
      <c r="DU24" s="669"/>
      <c r="DV24" s="716"/>
      <c r="DW24" s="717">
        <v>40.799999999999997</v>
      </c>
      <c r="DX24" s="686"/>
      <c r="DY24" s="686"/>
      <c r="DZ24" s="686"/>
      <c r="EA24" s="686"/>
      <c r="EB24" s="686"/>
      <c r="EC24" s="718"/>
    </row>
    <row r="25" spans="2:133" ht="11.25" customHeight="1">
      <c r="B25" s="615" t="s">
        <v>274</v>
      </c>
      <c r="C25" s="616"/>
      <c r="D25" s="616"/>
      <c r="E25" s="616"/>
      <c r="F25" s="616"/>
      <c r="G25" s="616"/>
      <c r="H25" s="616"/>
      <c r="I25" s="616"/>
      <c r="J25" s="616"/>
      <c r="K25" s="616"/>
      <c r="L25" s="616"/>
      <c r="M25" s="616"/>
      <c r="N25" s="616"/>
      <c r="O25" s="616"/>
      <c r="P25" s="616"/>
      <c r="Q25" s="617"/>
      <c r="R25" s="618">
        <v>413221</v>
      </c>
      <c r="S25" s="619"/>
      <c r="T25" s="619"/>
      <c r="U25" s="619"/>
      <c r="V25" s="619"/>
      <c r="W25" s="619"/>
      <c r="X25" s="619"/>
      <c r="Y25" s="620"/>
      <c r="Z25" s="671">
        <v>5.3</v>
      </c>
      <c r="AA25" s="671"/>
      <c r="AB25" s="671"/>
      <c r="AC25" s="671"/>
      <c r="AD25" s="672" t="s">
        <v>112</v>
      </c>
      <c r="AE25" s="672"/>
      <c r="AF25" s="672"/>
      <c r="AG25" s="672"/>
      <c r="AH25" s="672"/>
      <c r="AI25" s="672"/>
      <c r="AJ25" s="672"/>
      <c r="AK25" s="672"/>
      <c r="AL25" s="641" t="s">
        <v>112</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112</v>
      </c>
      <c r="BH25" s="619"/>
      <c r="BI25" s="619"/>
      <c r="BJ25" s="619"/>
      <c r="BK25" s="619"/>
      <c r="BL25" s="619"/>
      <c r="BM25" s="619"/>
      <c r="BN25" s="620"/>
      <c r="BO25" s="671" t="s">
        <v>112</v>
      </c>
      <c r="BP25" s="671"/>
      <c r="BQ25" s="671"/>
      <c r="BR25" s="671"/>
      <c r="BS25" s="624" t="s">
        <v>112</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956520</v>
      </c>
      <c r="CS25" s="637"/>
      <c r="CT25" s="637"/>
      <c r="CU25" s="637"/>
      <c r="CV25" s="637"/>
      <c r="CW25" s="637"/>
      <c r="CX25" s="637"/>
      <c r="CY25" s="638"/>
      <c r="CZ25" s="621">
        <v>13</v>
      </c>
      <c r="DA25" s="639"/>
      <c r="DB25" s="639"/>
      <c r="DC25" s="640"/>
      <c r="DD25" s="624">
        <v>882268</v>
      </c>
      <c r="DE25" s="637"/>
      <c r="DF25" s="637"/>
      <c r="DG25" s="637"/>
      <c r="DH25" s="637"/>
      <c r="DI25" s="637"/>
      <c r="DJ25" s="637"/>
      <c r="DK25" s="638"/>
      <c r="DL25" s="624">
        <v>853820</v>
      </c>
      <c r="DM25" s="637"/>
      <c r="DN25" s="637"/>
      <c r="DO25" s="637"/>
      <c r="DP25" s="637"/>
      <c r="DQ25" s="637"/>
      <c r="DR25" s="637"/>
      <c r="DS25" s="637"/>
      <c r="DT25" s="637"/>
      <c r="DU25" s="637"/>
      <c r="DV25" s="638"/>
      <c r="DW25" s="641">
        <v>23.7</v>
      </c>
      <c r="DX25" s="642"/>
      <c r="DY25" s="642"/>
      <c r="DZ25" s="642"/>
      <c r="EA25" s="642"/>
      <c r="EB25" s="642"/>
      <c r="EC25" s="643"/>
    </row>
    <row r="26" spans="2:133" ht="11.25" customHeight="1">
      <c r="B26" s="712" t="s">
        <v>277</v>
      </c>
      <c r="C26" s="713"/>
      <c r="D26" s="713"/>
      <c r="E26" s="713"/>
      <c r="F26" s="713"/>
      <c r="G26" s="713"/>
      <c r="H26" s="713"/>
      <c r="I26" s="713"/>
      <c r="J26" s="713"/>
      <c r="K26" s="713"/>
      <c r="L26" s="713"/>
      <c r="M26" s="713"/>
      <c r="N26" s="713"/>
      <c r="O26" s="713"/>
      <c r="P26" s="713"/>
      <c r="Q26" s="714"/>
      <c r="R26" s="618" t="s">
        <v>112</v>
      </c>
      <c r="S26" s="619"/>
      <c r="T26" s="619"/>
      <c r="U26" s="619"/>
      <c r="V26" s="619"/>
      <c r="W26" s="619"/>
      <c r="X26" s="619"/>
      <c r="Y26" s="620"/>
      <c r="Z26" s="671" t="s">
        <v>112</v>
      </c>
      <c r="AA26" s="671"/>
      <c r="AB26" s="671"/>
      <c r="AC26" s="671"/>
      <c r="AD26" s="672" t="s">
        <v>112</v>
      </c>
      <c r="AE26" s="672"/>
      <c r="AF26" s="672"/>
      <c r="AG26" s="672"/>
      <c r="AH26" s="672"/>
      <c r="AI26" s="672"/>
      <c r="AJ26" s="672"/>
      <c r="AK26" s="672"/>
      <c r="AL26" s="641" t="s">
        <v>112</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112</v>
      </c>
      <c r="BH26" s="619"/>
      <c r="BI26" s="619"/>
      <c r="BJ26" s="619"/>
      <c r="BK26" s="619"/>
      <c r="BL26" s="619"/>
      <c r="BM26" s="619"/>
      <c r="BN26" s="620"/>
      <c r="BO26" s="671" t="s">
        <v>112</v>
      </c>
      <c r="BP26" s="671"/>
      <c r="BQ26" s="671"/>
      <c r="BR26" s="671"/>
      <c r="BS26" s="624" t="s">
        <v>112</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622578</v>
      </c>
      <c r="CS26" s="619"/>
      <c r="CT26" s="619"/>
      <c r="CU26" s="619"/>
      <c r="CV26" s="619"/>
      <c r="CW26" s="619"/>
      <c r="CX26" s="619"/>
      <c r="CY26" s="620"/>
      <c r="CZ26" s="621">
        <v>8.5</v>
      </c>
      <c r="DA26" s="639"/>
      <c r="DB26" s="639"/>
      <c r="DC26" s="640"/>
      <c r="DD26" s="624">
        <v>574643</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c r="B27" s="615" t="s">
        <v>280</v>
      </c>
      <c r="C27" s="616"/>
      <c r="D27" s="616"/>
      <c r="E27" s="616"/>
      <c r="F27" s="616"/>
      <c r="G27" s="616"/>
      <c r="H27" s="616"/>
      <c r="I27" s="616"/>
      <c r="J27" s="616"/>
      <c r="K27" s="616"/>
      <c r="L27" s="616"/>
      <c r="M27" s="616"/>
      <c r="N27" s="616"/>
      <c r="O27" s="616"/>
      <c r="P27" s="616"/>
      <c r="Q27" s="617"/>
      <c r="R27" s="618">
        <v>374061</v>
      </c>
      <c r="S27" s="619"/>
      <c r="T27" s="619"/>
      <c r="U27" s="619"/>
      <c r="V27" s="619"/>
      <c r="W27" s="619"/>
      <c r="X27" s="619"/>
      <c r="Y27" s="620"/>
      <c r="Z27" s="671">
        <v>4.8</v>
      </c>
      <c r="AA27" s="671"/>
      <c r="AB27" s="671"/>
      <c r="AC27" s="671"/>
      <c r="AD27" s="672" t="s">
        <v>112</v>
      </c>
      <c r="AE27" s="672"/>
      <c r="AF27" s="672"/>
      <c r="AG27" s="672"/>
      <c r="AH27" s="672"/>
      <c r="AI27" s="672"/>
      <c r="AJ27" s="672"/>
      <c r="AK27" s="672"/>
      <c r="AL27" s="641" t="s">
        <v>112</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974379</v>
      </c>
      <c r="BH27" s="619"/>
      <c r="BI27" s="619"/>
      <c r="BJ27" s="619"/>
      <c r="BK27" s="619"/>
      <c r="BL27" s="619"/>
      <c r="BM27" s="619"/>
      <c r="BN27" s="620"/>
      <c r="BO27" s="671">
        <v>100</v>
      </c>
      <c r="BP27" s="671"/>
      <c r="BQ27" s="671"/>
      <c r="BR27" s="671"/>
      <c r="BS27" s="624" t="s">
        <v>112</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366522</v>
      </c>
      <c r="CS27" s="637"/>
      <c r="CT27" s="637"/>
      <c r="CU27" s="637"/>
      <c r="CV27" s="637"/>
      <c r="CW27" s="637"/>
      <c r="CX27" s="637"/>
      <c r="CY27" s="638"/>
      <c r="CZ27" s="621">
        <v>5</v>
      </c>
      <c r="DA27" s="639"/>
      <c r="DB27" s="639"/>
      <c r="DC27" s="640"/>
      <c r="DD27" s="624">
        <v>92591</v>
      </c>
      <c r="DE27" s="637"/>
      <c r="DF27" s="637"/>
      <c r="DG27" s="637"/>
      <c r="DH27" s="637"/>
      <c r="DI27" s="637"/>
      <c r="DJ27" s="637"/>
      <c r="DK27" s="638"/>
      <c r="DL27" s="624">
        <v>92591</v>
      </c>
      <c r="DM27" s="637"/>
      <c r="DN27" s="637"/>
      <c r="DO27" s="637"/>
      <c r="DP27" s="637"/>
      <c r="DQ27" s="637"/>
      <c r="DR27" s="637"/>
      <c r="DS27" s="637"/>
      <c r="DT27" s="637"/>
      <c r="DU27" s="637"/>
      <c r="DV27" s="638"/>
      <c r="DW27" s="641">
        <v>2.6</v>
      </c>
      <c r="DX27" s="642"/>
      <c r="DY27" s="642"/>
      <c r="DZ27" s="642"/>
      <c r="EA27" s="642"/>
      <c r="EB27" s="642"/>
      <c r="EC27" s="643"/>
    </row>
    <row r="28" spans="2:133" ht="11.25" customHeight="1">
      <c r="B28" s="615" t="s">
        <v>283</v>
      </c>
      <c r="C28" s="616"/>
      <c r="D28" s="616"/>
      <c r="E28" s="616"/>
      <c r="F28" s="616"/>
      <c r="G28" s="616"/>
      <c r="H28" s="616"/>
      <c r="I28" s="616"/>
      <c r="J28" s="616"/>
      <c r="K28" s="616"/>
      <c r="L28" s="616"/>
      <c r="M28" s="616"/>
      <c r="N28" s="616"/>
      <c r="O28" s="616"/>
      <c r="P28" s="616"/>
      <c r="Q28" s="617"/>
      <c r="R28" s="618">
        <v>13615</v>
      </c>
      <c r="S28" s="619"/>
      <c r="T28" s="619"/>
      <c r="U28" s="619"/>
      <c r="V28" s="619"/>
      <c r="W28" s="619"/>
      <c r="X28" s="619"/>
      <c r="Y28" s="620"/>
      <c r="Z28" s="671">
        <v>0.2</v>
      </c>
      <c r="AA28" s="671"/>
      <c r="AB28" s="671"/>
      <c r="AC28" s="671"/>
      <c r="AD28" s="672">
        <v>4658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524832</v>
      </c>
      <c r="CS28" s="619"/>
      <c r="CT28" s="619"/>
      <c r="CU28" s="619"/>
      <c r="CV28" s="619"/>
      <c r="CW28" s="619"/>
      <c r="CX28" s="619"/>
      <c r="CY28" s="620"/>
      <c r="CZ28" s="621">
        <v>7.2</v>
      </c>
      <c r="DA28" s="639"/>
      <c r="DB28" s="639"/>
      <c r="DC28" s="640"/>
      <c r="DD28" s="624">
        <v>524832</v>
      </c>
      <c r="DE28" s="619"/>
      <c r="DF28" s="619"/>
      <c r="DG28" s="619"/>
      <c r="DH28" s="619"/>
      <c r="DI28" s="619"/>
      <c r="DJ28" s="619"/>
      <c r="DK28" s="620"/>
      <c r="DL28" s="624">
        <v>524832</v>
      </c>
      <c r="DM28" s="619"/>
      <c r="DN28" s="619"/>
      <c r="DO28" s="619"/>
      <c r="DP28" s="619"/>
      <c r="DQ28" s="619"/>
      <c r="DR28" s="619"/>
      <c r="DS28" s="619"/>
      <c r="DT28" s="619"/>
      <c r="DU28" s="619"/>
      <c r="DV28" s="620"/>
      <c r="DW28" s="641">
        <v>14.6</v>
      </c>
      <c r="DX28" s="642"/>
      <c r="DY28" s="642"/>
      <c r="DZ28" s="642"/>
      <c r="EA28" s="642"/>
      <c r="EB28" s="642"/>
      <c r="EC28" s="643"/>
    </row>
    <row r="29" spans="2:133" ht="11.25" customHeight="1">
      <c r="B29" s="615" t="s">
        <v>285</v>
      </c>
      <c r="C29" s="616"/>
      <c r="D29" s="616"/>
      <c r="E29" s="616"/>
      <c r="F29" s="616"/>
      <c r="G29" s="616"/>
      <c r="H29" s="616"/>
      <c r="I29" s="616"/>
      <c r="J29" s="616"/>
      <c r="K29" s="616"/>
      <c r="L29" s="616"/>
      <c r="M29" s="616"/>
      <c r="N29" s="616"/>
      <c r="O29" s="616"/>
      <c r="P29" s="616"/>
      <c r="Q29" s="617"/>
      <c r="R29" s="618">
        <v>1126427</v>
      </c>
      <c r="S29" s="619"/>
      <c r="T29" s="619"/>
      <c r="U29" s="619"/>
      <c r="V29" s="619"/>
      <c r="W29" s="619"/>
      <c r="X29" s="619"/>
      <c r="Y29" s="620"/>
      <c r="Z29" s="671">
        <v>14.4</v>
      </c>
      <c r="AA29" s="671"/>
      <c r="AB29" s="671"/>
      <c r="AC29" s="671"/>
      <c r="AD29" s="672" t="s">
        <v>112</v>
      </c>
      <c r="AE29" s="672"/>
      <c r="AF29" s="672"/>
      <c r="AG29" s="672"/>
      <c r="AH29" s="672"/>
      <c r="AI29" s="672"/>
      <c r="AJ29" s="672"/>
      <c r="AK29" s="672"/>
      <c r="AL29" s="641" t="s">
        <v>112</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289</v>
      </c>
      <c r="CG29" s="652"/>
      <c r="CH29" s="652"/>
      <c r="CI29" s="652"/>
      <c r="CJ29" s="652"/>
      <c r="CK29" s="652"/>
      <c r="CL29" s="652"/>
      <c r="CM29" s="652"/>
      <c r="CN29" s="652"/>
      <c r="CO29" s="652"/>
      <c r="CP29" s="652"/>
      <c r="CQ29" s="653"/>
      <c r="CR29" s="618">
        <v>524832</v>
      </c>
      <c r="CS29" s="637"/>
      <c r="CT29" s="637"/>
      <c r="CU29" s="637"/>
      <c r="CV29" s="637"/>
      <c r="CW29" s="637"/>
      <c r="CX29" s="637"/>
      <c r="CY29" s="638"/>
      <c r="CZ29" s="621">
        <v>7.2</v>
      </c>
      <c r="DA29" s="639"/>
      <c r="DB29" s="639"/>
      <c r="DC29" s="640"/>
      <c r="DD29" s="624">
        <v>524832</v>
      </c>
      <c r="DE29" s="637"/>
      <c r="DF29" s="637"/>
      <c r="DG29" s="637"/>
      <c r="DH29" s="637"/>
      <c r="DI29" s="637"/>
      <c r="DJ29" s="637"/>
      <c r="DK29" s="638"/>
      <c r="DL29" s="624">
        <v>524832</v>
      </c>
      <c r="DM29" s="637"/>
      <c r="DN29" s="637"/>
      <c r="DO29" s="637"/>
      <c r="DP29" s="637"/>
      <c r="DQ29" s="637"/>
      <c r="DR29" s="637"/>
      <c r="DS29" s="637"/>
      <c r="DT29" s="637"/>
      <c r="DU29" s="637"/>
      <c r="DV29" s="638"/>
      <c r="DW29" s="641">
        <v>14.6</v>
      </c>
      <c r="DX29" s="642"/>
      <c r="DY29" s="642"/>
      <c r="DZ29" s="642"/>
      <c r="EA29" s="642"/>
      <c r="EB29" s="642"/>
      <c r="EC29" s="643"/>
    </row>
    <row r="30" spans="2:133" ht="11.25" customHeight="1">
      <c r="B30" s="615" t="s">
        <v>290</v>
      </c>
      <c r="C30" s="616"/>
      <c r="D30" s="616"/>
      <c r="E30" s="616"/>
      <c r="F30" s="616"/>
      <c r="G30" s="616"/>
      <c r="H30" s="616"/>
      <c r="I30" s="616"/>
      <c r="J30" s="616"/>
      <c r="K30" s="616"/>
      <c r="L30" s="616"/>
      <c r="M30" s="616"/>
      <c r="N30" s="616"/>
      <c r="O30" s="616"/>
      <c r="P30" s="616"/>
      <c r="Q30" s="617"/>
      <c r="R30" s="618">
        <v>905741</v>
      </c>
      <c r="S30" s="619"/>
      <c r="T30" s="619"/>
      <c r="U30" s="619"/>
      <c r="V30" s="619"/>
      <c r="W30" s="619"/>
      <c r="X30" s="619"/>
      <c r="Y30" s="620"/>
      <c r="Z30" s="671">
        <v>11.6</v>
      </c>
      <c r="AA30" s="671"/>
      <c r="AB30" s="671"/>
      <c r="AC30" s="671"/>
      <c r="AD30" s="672" t="s">
        <v>112</v>
      </c>
      <c r="AE30" s="672"/>
      <c r="AF30" s="672"/>
      <c r="AG30" s="672"/>
      <c r="AH30" s="672"/>
      <c r="AI30" s="672"/>
      <c r="AJ30" s="672"/>
      <c r="AK30" s="672"/>
      <c r="AL30" s="641" t="s">
        <v>112</v>
      </c>
      <c r="AM30" s="673"/>
      <c r="AN30" s="673"/>
      <c r="AO30" s="674"/>
      <c r="AP30" s="696" t="s">
        <v>291</v>
      </c>
      <c r="AQ30" s="697"/>
      <c r="AR30" s="697"/>
      <c r="AS30" s="697"/>
      <c r="AT30" s="702" t="s">
        <v>292</v>
      </c>
      <c r="AU30" s="184"/>
      <c r="AV30" s="184"/>
      <c r="AW30" s="184"/>
      <c r="AX30" s="705" t="s">
        <v>170</v>
      </c>
      <c r="AY30" s="706"/>
      <c r="AZ30" s="706"/>
      <c r="BA30" s="706"/>
      <c r="BB30" s="706"/>
      <c r="BC30" s="706"/>
      <c r="BD30" s="706"/>
      <c r="BE30" s="706"/>
      <c r="BF30" s="707"/>
      <c r="BG30" s="684">
        <v>99.4</v>
      </c>
      <c r="BH30" s="685"/>
      <c r="BI30" s="685"/>
      <c r="BJ30" s="685"/>
      <c r="BK30" s="685"/>
      <c r="BL30" s="685"/>
      <c r="BM30" s="686">
        <v>97.9</v>
      </c>
      <c r="BN30" s="685"/>
      <c r="BO30" s="685"/>
      <c r="BP30" s="685"/>
      <c r="BQ30" s="687"/>
      <c r="BR30" s="684">
        <v>99</v>
      </c>
      <c r="BS30" s="685"/>
      <c r="BT30" s="685"/>
      <c r="BU30" s="685"/>
      <c r="BV30" s="685"/>
      <c r="BW30" s="685"/>
      <c r="BX30" s="686">
        <v>97.2</v>
      </c>
      <c r="BY30" s="685"/>
      <c r="BZ30" s="685"/>
      <c r="CA30" s="685"/>
      <c r="CB30" s="687"/>
      <c r="CD30" s="690"/>
      <c r="CE30" s="691"/>
      <c r="CF30" s="655" t="s">
        <v>293</v>
      </c>
      <c r="CG30" s="652"/>
      <c r="CH30" s="652"/>
      <c r="CI30" s="652"/>
      <c r="CJ30" s="652"/>
      <c r="CK30" s="652"/>
      <c r="CL30" s="652"/>
      <c r="CM30" s="652"/>
      <c r="CN30" s="652"/>
      <c r="CO30" s="652"/>
      <c r="CP30" s="652"/>
      <c r="CQ30" s="653"/>
      <c r="CR30" s="618">
        <v>482376</v>
      </c>
      <c r="CS30" s="619"/>
      <c r="CT30" s="619"/>
      <c r="CU30" s="619"/>
      <c r="CV30" s="619"/>
      <c r="CW30" s="619"/>
      <c r="CX30" s="619"/>
      <c r="CY30" s="620"/>
      <c r="CZ30" s="621">
        <v>6.6</v>
      </c>
      <c r="DA30" s="639"/>
      <c r="DB30" s="639"/>
      <c r="DC30" s="640"/>
      <c r="DD30" s="624">
        <v>482376</v>
      </c>
      <c r="DE30" s="619"/>
      <c r="DF30" s="619"/>
      <c r="DG30" s="619"/>
      <c r="DH30" s="619"/>
      <c r="DI30" s="619"/>
      <c r="DJ30" s="619"/>
      <c r="DK30" s="620"/>
      <c r="DL30" s="624">
        <v>482376</v>
      </c>
      <c r="DM30" s="619"/>
      <c r="DN30" s="619"/>
      <c r="DO30" s="619"/>
      <c r="DP30" s="619"/>
      <c r="DQ30" s="619"/>
      <c r="DR30" s="619"/>
      <c r="DS30" s="619"/>
      <c r="DT30" s="619"/>
      <c r="DU30" s="619"/>
      <c r="DV30" s="620"/>
      <c r="DW30" s="641">
        <v>13.4</v>
      </c>
      <c r="DX30" s="642"/>
      <c r="DY30" s="642"/>
      <c r="DZ30" s="642"/>
      <c r="EA30" s="642"/>
      <c r="EB30" s="642"/>
      <c r="EC30" s="643"/>
    </row>
    <row r="31" spans="2:133" ht="11.25" customHeight="1">
      <c r="B31" s="615" t="s">
        <v>294</v>
      </c>
      <c r="C31" s="616"/>
      <c r="D31" s="616"/>
      <c r="E31" s="616"/>
      <c r="F31" s="616"/>
      <c r="G31" s="616"/>
      <c r="H31" s="616"/>
      <c r="I31" s="616"/>
      <c r="J31" s="616"/>
      <c r="K31" s="616"/>
      <c r="L31" s="616"/>
      <c r="M31" s="616"/>
      <c r="N31" s="616"/>
      <c r="O31" s="616"/>
      <c r="P31" s="616"/>
      <c r="Q31" s="617"/>
      <c r="R31" s="618">
        <v>474153</v>
      </c>
      <c r="S31" s="619"/>
      <c r="T31" s="619"/>
      <c r="U31" s="619"/>
      <c r="V31" s="619"/>
      <c r="W31" s="619"/>
      <c r="X31" s="619"/>
      <c r="Y31" s="620"/>
      <c r="Z31" s="671">
        <v>6.1</v>
      </c>
      <c r="AA31" s="671"/>
      <c r="AB31" s="671"/>
      <c r="AC31" s="671"/>
      <c r="AD31" s="672" t="s">
        <v>112</v>
      </c>
      <c r="AE31" s="672"/>
      <c r="AF31" s="672"/>
      <c r="AG31" s="672"/>
      <c r="AH31" s="672"/>
      <c r="AI31" s="672"/>
      <c r="AJ31" s="672"/>
      <c r="AK31" s="672"/>
      <c r="AL31" s="641" t="s">
        <v>112</v>
      </c>
      <c r="AM31" s="673"/>
      <c r="AN31" s="673"/>
      <c r="AO31" s="674"/>
      <c r="AP31" s="698"/>
      <c r="AQ31" s="699"/>
      <c r="AR31" s="699"/>
      <c r="AS31" s="699"/>
      <c r="AT31" s="703"/>
      <c r="AU31" s="183" t="s">
        <v>295</v>
      </c>
      <c r="AV31" s="183"/>
      <c r="AW31" s="183"/>
      <c r="AX31" s="615" t="s">
        <v>296</v>
      </c>
      <c r="AY31" s="616"/>
      <c r="AZ31" s="616"/>
      <c r="BA31" s="616"/>
      <c r="BB31" s="616"/>
      <c r="BC31" s="616"/>
      <c r="BD31" s="616"/>
      <c r="BE31" s="616"/>
      <c r="BF31" s="617"/>
      <c r="BG31" s="682">
        <v>99.8</v>
      </c>
      <c r="BH31" s="637"/>
      <c r="BI31" s="637"/>
      <c r="BJ31" s="637"/>
      <c r="BK31" s="637"/>
      <c r="BL31" s="637"/>
      <c r="BM31" s="673">
        <v>99.5</v>
      </c>
      <c r="BN31" s="683"/>
      <c r="BO31" s="683"/>
      <c r="BP31" s="683"/>
      <c r="BQ31" s="647"/>
      <c r="BR31" s="682">
        <v>99.5</v>
      </c>
      <c r="BS31" s="637"/>
      <c r="BT31" s="637"/>
      <c r="BU31" s="637"/>
      <c r="BV31" s="637"/>
      <c r="BW31" s="637"/>
      <c r="BX31" s="673">
        <v>99.2</v>
      </c>
      <c r="BY31" s="683"/>
      <c r="BZ31" s="683"/>
      <c r="CA31" s="683"/>
      <c r="CB31" s="647"/>
      <c r="CD31" s="690"/>
      <c r="CE31" s="691"/>
      <c r="CF31" s="655" t="s">
        <v>297</v>
      </c>
      <c r="CG31" s="652"/>
      <c r="CH31" s="652"/>
      <c r="CI31" s="652"/>
      <c r="CJ31" s="652"/>
      <c r="CK31" s="652"/>
      <c r="CL31" s="652"/>
      <c r="CM31" s="652"/>
      <c r="CN31" s="652"/>
      <c r="CO31" s="652"/>
      <c r="CP31" s="652"/>
      <c r="CQ31" s="653"/>
      <c r="CR31" s="618">
        <v>42456</v>
      </c>
      <c r="CS31" s="637"/>
      <c r="CT31" s="637"/>
      <c r="CU31" s="637"/>
      <c r="CV31" s="637"/>
      <c r="CW31" s="637"/>
      <c r="CX31" s="637"/>
      <c r="CY31" s="638"/>
      <c r="CZ31" s="621">
        <v>0.6</v>
      </c>
      <c r="DA31" s="639"/>
      <c r="DB31" s="639"/>
      <c r="DC31" s="640"/>
      <c r="DD31" s="624">
        <v>42456</v>
      </c>
      <c r="DE31" s="637"/>
      <c r="DF31" s="637"/>
      <c r="DG31" s="637"/>
      <c r="DH31" s="637"/>
      <c r="DI31" s="637"/>
      <c r="DJ31" s="637"/>
      <c r="DK31" s="638"/>
      <c r="DL31" s="624">
        <v>42456</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298</v>
      </c>
      <c r="C32" s="616"/>
      <c r="D32" s="616"/>
      <c r="E32" s="616"/>
      <c r="F32" s="616"/>
      <c r="G32" s="616"/>
      <c r="H32" s="616"/>
      <c r="I32" s="616"/>
      <c r="J32" s="616"/>
      <c r="K32" s="616"/>
      <c r="L32" s="616"/>
      <c r="M32" s="616"/>
      <c r="N32" s="616"/>
      <c r="O32" s="616"/>
      <c r="P32" s="616"/>
      <c r="Q32" s="617"/>
      <c r="R32" s="618">
        <v>63657</v>
      </c>
      <c r="S32" s="619"/>
      <c r="T32" s="619"/>
      <c r="U32" s="619"/>
      <c r="V32" s="619"/>
      <c r="W32" s="619"/>
      <c r="X32" s="619"/>
      <c r="Y32" s="620"/>
      <c r="Z32" s="671">
        <v>0.8</v>
      </c>
      <c r="AA32" s="671"/>
      <c r="AB32" s="671"/>
      <c r="AC32" s="671"/>
      <c r="AD32" s="672">
        <v>2164</v>
      </c>
      <c r="AE32" s="672"/>
      <c r="AF32" s="672"/>
      <c r="AG32" s="672"/>
      <c r="AH32" s="672"/>
      <c r="AI32" s="672"/>
      <c r="AJ32" s="672"/>
      <c r="AK32" s="672"/>
      <c r="AL32" s="641">
        <v>0.1</v>
      </c>
      <c r="AM32" s="673"/>
      <c r="AN32" s="673"/>
      <c r="AO32" s="674"/>
      <c r="AP32" s="700"/>
      <c r="AQ32" s="701"/>
      <c r="AR32" s="701"/>
      <c r="AS32" s="701"/>
      <c r="AT32" s="704"/>
      <c r="AU32" s="185"/>
      <c r="AV32" s="185"/>
      <c r="AW32" s="185"/>
      <c r="AX32" s="599" t="s">
        <v>299</v>
      </c>
      <c r="AY32" s="600"/>
      <c r="AZ32" s="600"/>
      <c r="BA32" s="600"/>
      <c r="BB32" s="600"/>
      <c r="BC32" s="600"/>
      <c r="BD32" s="600"/>
      <c r="BE32" s="600"/>
      <c r="BF32" s="601"/>
      <c r="BG32" s="681">
        <v>99.1</v>
      </c>
      <c r="BH32" s="603"/>
      <c r="BI32" s="603"/>
      <c r="BJ32" s="603"/>
      <c r="BK32" s="603"/>
      <c r="BL32" s="603"/>
      <c r="BM32" s="666">
        <v>96.6</v>
      </c>
      <c r="BN32" s="603"/>
      <c r="BO32" s="603"/>
      <c r="BP32" s="603"/>
      <c r="BQ32" s="660"/>
      <c r="BR32" s="681">
        <v>98.4</v>
      </c>
      <c r="BS32" s="603"/>
      <c r="BT32" s="603"/>
      <c r="BU32" s="603"/>
      <c r="BV32" s="603"/>
      <c r="BW32" s="603"/>
      <c r="BX32" s="666">
        <v>95.4</v>
      </c>
      <c r="BY32" s="603"/>
      <c r="BZ32" s="603"/>
      <c r="CA32" s="603"/>
      <c r="CB32" s="660"/>
      <c r="CD32" s="692"/>
      <c r="CE32" s="693"/>
      <c r="CF32" s="655" t="s">
        <v>300</v>
      </c>
      <c r="CG32" s="652"/>
      <c r="CH32" s="652"/>
      <c r="CI32" s="652"/>
      <c r="CJ32" s="652"/>
      <c r="CK32" s="652"/>
      <c r="CL32" s="652"/>
      <c r="CM32" s="652"/>
      <c r="CN32" s="652"/>
      <c r="CO32" s="652"/>
      <c r="CP32" s="652"/>
      <c r="CQ32" s="653"/>
      <c r="CR32" s="618" t="s">
        <v>112</v>
      </c>
      <c r="CS32" s="619"/>
      <c r="CT32" s="619"/>
      <c r="CU32" s="619"/>
      <c r="CV32" s="619"/>
      <c r="CW32" s="619"/>
      <c r="CX32" s="619"/>
      <c r="CY32" s="620"/>
      <c r="CZ32" s="621" t="s">
        <v>112</v>
      </c>
      <c r="DA32" s="639"/>
      <c r="DB32" s="639"/>
      <c r="DC32" s="640"/>
      <c r="DD32" s="624" t="s">
        <v>112</v>
      </c>
      <c r="DE32" s="619"/>
      <c r="DF32" s="619"/>
      <c r="DG32" s="619"/>
      <c r="DH32" s="619"/>
      <c r="DI32" s="619"/>
      <c r="DJ32" s="619"/>
      <c r="DK32" s="620"/>
      <c r="DL32" s="624" t="s">
        <v>112</v>
      </c>
      <c r="DM32" s="619"/>
      <c r="DN32" s="619"/>
      <c r="DO32" s="619"/>
      <c r="DP32" s="619"/>
      <c r="DQ32" s="619"/>
      <c r="DR32" s="619"/>
      <c r="DS32" s="619"/>
      <c r="DT32" s="619"/>
      <c r="DU32" s="619"/>
      <c r="DV32" s="620"/>
      <c r="DW32" s="641" t="s">
        <v>112</v>
      </c>
      <c r="DX32" s="642"/>
      <c r="DY32" s="642"/>
      <c r="DZ32" s="642"/>
      <c r="EA32" s="642"/>
      <c r="EB32" s="642"/>
      <c r="EC32" s="643"/>
    </row>
    <row r="33" spans="2:133" ht="11.25" customHeight="1">
      <c r="B33" s="615" t="s">
        <v>301</v>
      </c>
      <c r="C33" s="616"/>
      <c r="D33" s="616"/>
      <c r="E33" s="616"/>
      <c r="F33" s="616"/>
      <c r="G33" s="616"/>
      <c r="H33" s="616"/>
      <c r="I33" s="616"/>
      <c r="J33" s="616"/>
      <c r="K33" s="616"/>
      <c r="L33" s="616"/>
      <c r="M33" s="616"/>
      <c r="N33" s="616"/>
      <c r="O33" s="616"/>
      <c r="P33" s="616"/>
      <c r="Q33" s="617"/>
      <c r="R33" s="618">
        <v>753000</v>
      </c>
      <c r="S33" s="619"/>
      <c r="T33" s="619"/>
      <c r="U33" s="619"/>
      <c r="V33" s="619"/>
      <c r="W33" s="619"/>
      <c r="X33" s="619"/>
      <c r="Y33" s="620"/>
      <c r="Z33" s="671">
        <v>9.6</v>
      </c>
      <c r="AA33" s="671"/>
      <c r="AB33" s="671"/>
      <c r="AC33" s="671"/>
      <c r="AD33" s="672" t="s">
        <v>112</v>
      </c>
      <c r="AE33" s="672"/>
      <c r="AF33" s="672"/>
      <c r="AG33" s="672"/>
      <c r="AH33" s="672"/>
      <c r="AI33" s="672"/>
      <c r="AJ33" s="672"/>
      <c r="AK33" s="672"/>
      <c r="AL33" s="641" t="s">
        <v>112</v>
      </c>
      <c r="AM33" s="673"/>
      <c r="AN33" s="673"/>
      <c r="AO33" s="674"/>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5" t="s">
        <v>302</v>
      </c>
      <c r="CE33" s="652"/>
      <c r="CF33" s="652"/>
      <c r="CG33" s="652"/>
      <c r="CH33" s="652"/>
      <c r="CI33" s="652"/>
      <c r="CJ33" s="652"/>
      <c r="CK33" s="652"/>
      <c r="CL33" s="652"/>
      <c r="CM33" s="652"/>
      <c r="CN33" s="652"/>
      <c r="CO33" s="652"/>
      <c r="CP33" s="652"/>
      <c r="CQ33" s="653"/>
      <c r="CR33" s="618">
        <v>4322253</v>
      </c>
      <c r="CS33" s="637"/>
      <c r="CT33" s="637"/>
      <c r="CU33" s="637"/>
      <c r="CV33" s="637"/>
      <c r="CW33" s="637"/>
      <c r="CX33" s="637"/>
      <c r="CY33" s="638"/>
      <c r="CZ33" s="621">
        <v>58.9</v>
      </c>
      <c r="DA33" s="639"/>
      <c r="DB33" s="639"/>
      <c r="DC33" s="640"/>
      <c r="DD33" s="624">
        <v>2294328</v>
      </c>
      <c r="DE33" s="637"/>
      <c r="DF33" s="637"/>
      <c r="DG33" s="637"/>
      <c r="DH33" s="637"/>
      <c r="DI33" s="637"/>
      <c r="DJ33" s="637"/>
      <c r="DK33" s="638"/>
      <c r="DL33" s="624">
        <v>1322179</v>
      </c>
      <c r="DM33" s="637"/>
      <c r="DN33" s="637"/>
      <c r="DO33" s="637"/>
      <c r="DP33" s="637"/>
      <c r="DQ33" s="637"/>
      <c r="DR33" s="637"/>
      <c r="DS33" s="637"/>
      <c r="DT33" s="637"/>
      <c r="DU33" s="637"/>
      <c r="DV33" s="638"/>
      <c r="DW33" s="641">
        <v>36.700000000000003</v>
      </c>
      <c r="DX33" s="642"/>
      <c r="DY33" s="642"/>
      <c r="DZ33" s="642"/>
      <c r="EA33" s="642"/>
      <c r="EB33" s="642"/>
      <c r="EC33" s="643"/>
    </row>
    <row r="34" spans="2:133" ht="11.25" customHeight="1">
      <c r="B34" s="615" t="s">
        <v>303</v>
      </c>
      <c r="C34" s="616"/>
      <c r="D34" s="616"/>
      <c r="E34" s="616"/>
      <c r="F34" s="616"/>
      <c r="G34" s="616"/>
      <c r="H34" s="616"/>
      <c r="I34" s="616"/>
      <c r="J34" s="616"/>
      <c r="K34" s="616"/>
      <c r="L34" s="616"/>
      <c r="M34" s="616"/>
      <c r="N34" s="616"/>
      <c r="O34" s="616"/>
      <c r="P34" s="616"/>
      <c r="Q34" s="617"/>
      <c r="R34" s="618" t="s">
        <v>112</v>
      </c>
      <c r="S34" s="619"/>
      <c r="T34" s="619"/>
      <c r="U34" s="619"/>
      <c r="V34" s="619"/>
      <c r="W34" s="619"/>
      <c r="X34" s="619"/>
      <c r="Y34" s="620"/>
      <c r="Z34" s="671" t="s">
        <v>112</v>
      </c>
      <c r="AA34" s="671"/>
      <c r="AB34" s="671"/>
      <c r="AC34" s="671"/>
      <c r="AD34" s="672" t="s">
        <v>112</v>
      </c>
      <c r="AE34" s="672"/>
      <c r="AF34" s="672"/>
      <c r="AG34" s="672"/>
      <c r="AH34" s="672"/>
      <c r="AI34" s="672"/>
      <c r="AJ34" s="672"/>
      <c r="AK34" s="672"/>
      <c r="AL34" s="641" t="s">
        <v>112</v>
      </c>
      <c r="AM34" s="673"/>
      <c r="AN34" s="673"/>
      <c r="AO34" s="674"/>
      <c r="AP34" s="188"/>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970099</v>
      </c>
      <c r="CS34" s="619"/>
      <c r="CT34" s="619"/>
      <c r="CU34" s="619"/>
      <c r="CV34" s="619"/>
      <c r="CW34" s="619"/>
      <c r="CX34" s="619"/>
      <c r="CY34" s="620"/>
      <c r="CZ34" s="621">
        <v>13.2</v>
      </c>
      <c r="DA34" s="639"/>
      <c r="DB34" s="639"/>
      <c r="DC34" s="640"/>
      <c r="DD34" s="624">
        <v>676383</v>
      </c>
      <c r="DE34" s="619"/>
      <c r="DF34" s="619"/>
      <c r="DG34" s="619"/>
      <c r="DH34" s="619"/>
      <c r="DI34" s="619"/>
      <c r="DJ34" s="619"/>
      <c r="DK34" s="620"/>
      <c r="DL34" s="624">
        <v>452885</v>
      </c>
      <c r="DM34" s="619"/>
      <c r="DN34" s="619"/>
      <c r="DO34" s="619"/>
      <c r="DP34" s="619"/>
      <c r="DQ34" s="619"/>
      <c r="DR34" s="619"/>
      <c r="DS34" s="619"/>
      <c r="DT34" s="619"/>
      <c r="DU34" s="619"/>
      <c r="DV34" s="620"/>
      <c r="DW34" s="641">
        <v>12.6</v>
      </c>
      <c r="DX34" s="642"/>
      <c r="DY34" s="642"/>
      <c r="DZ34" s="642"/>
      <c r="EA34" s="642"/>
      <c r="EB34" s="642"/>
      <c r="EC34" s="643"/>
    </row>
    <row r="35" spans="2:133" ht="11.25" customHeight="1">
      <c r="B35" s="615" t="s">
        <v>307</v>
      </c>
      <c r="C35" s="616"/>
      <c r="D35" s="616"/>
      <c r="E35" s="616"/>
      <c r="F35" s="616"/>
      <c r="G35" s="616"/>
      <c r="H35" s="616"/>
      <c r="I35" s="616"/>
      <c r="J35" s="616"/>
      <c r="K35" s="616"/>
      <c r="L35" s="616"/>
      <c r="M35" s="616"/>
      <c r="N35" s="616"/>
      <c r="O35" s="616"/>
      <c r="P35" s="616"/>
      <c r="Q35" s="617"/>
      <c r="R35" s="618">
        <v>163000</v>
      </c>
      <c r="S35" s="619"/>
      <c r="T35" s="619"/>
      <c r="U35" s="619"/>
      <c r="V35" s="619"/>
      <c r="W35" s="619"/>
      <c r="X35" s="619"/>
      <c r="Y35" s="620"/>
      <c r="Z35" s="671">
        <v>2.1</v>
      </c>
      <c r="AA35" s="671"/>
      <c r="AB35" s="671"/>
      <c r="AC35" s="671"/>
      <c r="AD35" s="672" t="s">
        <v>112</v>
      </c>
      <c r="AE35" s="672"/>
      <c r="AF35" s="672"/>
      <c r="AG35" s="672"/>
      <c r="AH35" s="672"/>
      <c r="AI35" s="672"/>
      <c r="AJ35" s="672"/>
      <c r="AK35" s="672"/>
      <c r="AL35" s="641" t="s">
        <v>112</v>
      </c>
      <c r="AM35" s="673"/>
      <c r="AN35" s="673"/>
      <c r="AO35" s="674"/>
      <c r="AP35" s="188"/>
      <c r="AQ35" s="675" t="s">
        <v>308</v>
      </c>
      <c r="AR35" s="676"/>
      <c r="AS35" s="676"/>
      <c r="AT35" s="676"/>
      <c r="AU35" s="676"/>
      <c r="AV35" s="676"/>
      <c r="AW35" s="676"/>
      <c r="AX35" s="676"/>
      <c r="AY35" s="677"/>
      <c r="AZ35" s="668">
        <v>600358</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119861</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51338</v>
      </c>
      <c r="CS35" s="637"/>
      <c r="CT35" s="637"/>
      <c r="CU35" s="637"/>
      <c r="CV35" s="637"/>
      <c r="CW35" s="637"/>
      <c r="CX35" s="637"/>
      <c r="CY35" s="638"/>
      <c r="CZ35" s="621">
        <v>0.7</v>
      </c>
      <c r="DA35" s="639"/>
      <c r="DB35" s="639"/>
      <c r="DC35" s="640"/>
      <c r="DD35" s="624">
        <v>48853</v>
      </c>
      <c r="DE35" s="637"/>
      <c r="DF35" s="637"/>
      <c r="DG35" s="637"/>
      <c r="DH35" s="637"/>
      <c r="DI35" s="637"/>
      <c r="DJ35" s="637"/>
      <c r="DK35" s="638"/>
      <c r="DL35" s="624">
        <v>48589</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311</v>
      </c>
      <c r="C36" s="600"/>
      <c r="D36" s="600"/>
      <c r="E36" s="600"/>
      <c r="F36" s="600"/>
      <c r="G36" s="600"/>
      <c r="H36" s="600"/>
      <c r="I36" s="600"/>
      <c r="J36" s="600"/>
      <c r="K36" s="600"/>
      <c r="L36" s="600"/>
      <c r="M36" s="600"/>
      <c r="N36" s="600"/>
      <c r="O36" s="600"/>
      <c r="P36" s="600"/>
      <c r="Q36" s="601"/>
      <c r="R36" s="602">
        <v>7813210</v>
      </c>
      <c r="S36" s="659"/>
      <c r="T36" s="659"/>
      <c r="U36" s="659"/>
      <c r="V36" s="659"/>
      <c r="W36" s="659"/>
      <c r="X36" s="659"/>
      <c r="Y36" s="662"/>
      <c r="Z36" s="663">
        <v>100</v>
      </c>
      <c r="AA36" s="663"/>
      <c r="AB36" s="663"/>
      <c r="AC36" s="663"/>
      <c r="AD36" s="664">
        <v>3439416</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20000</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103557</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1147117</v>
      </c>
      <c r="CS36" s="619"/>
      <c r="CT36" s="619"/>
      <c r="CU36" s="619"/>
      <c r="CV36" s="619"/>
      <c r="CW36" s="619"/>
      <c r="CX36" s="619"/>
      <c r="CY36" s="620"/>
      <c r="CZ36" s="621">
        <v>15.6</v>
      </c>
      <c r="DA36" s="639"/>
      <c r="DB36" s="639"/>
      <c r="DC36" s="640"/>
      <c r="DD36" s="624">
        <v>615486</v>
      </c>
      <c r="DE36" s="619"/>
      <c r="DF36" s="619"/>
      <c r="DG36" s="619"/>
      <c r="DH36" s="619"/>
      <c r="DI36" s="619"/>
      <c r="DJ36" s="619"/>
      <c r="DK36" s="620"/>
      <c r="DL36" s="624">
        <v>432568</v>
      </c>
      <c r="DM36" s="619"/>
      <c r="DN36" s="619"/>
      <c r="DO36" s="619"/>
      <c r="DP36" s="619"/>
      <c r="DQ36" s="619"/>
      <c r="DR36" s="619"/>
      <c r="DS36" s="619"/>
      <c r="DT36" s="619"/>
      <c r="DU36" s="619"/>
      <c r="DV36" s="620"/>
      <c r="DW36" s="641">
        <v>12</v>
      </c>
      <c r="DX36" s="642"/>
      <c r="DY36" s="642"/>
      <c r="DZ36" s="642"/>
      <c r="EA36" s="642"/>
      <c r="EB36" s="642"/>
      <c r="EC36" s="643"/>
    </row>
    <row r="37" spans="2:133" ht="11.25" customHeight="1">
      <c r="AQ37" s="644" t="s">
        <v>315</v>
      </c>
      <c r="AR37" s="645"/>
      <c r="AS37" s="645"/>
      <c r="AT37" s="645"/>
      <c r="AU37" s="645"/>
      <c r="AV37" s="645"/>
      <c r="AW37" s="645"/>
      <c r="AX37" s="645"/>
      <c r="AY37" s="646"/>
      <c r="AZ37" s="618">
        <v>3895</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1782</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312620</v>
      </c>
      <c r="CS37" s="637"/>
      <c r="CT37" s="637"/>
      <c r="CU37" s="637"/>
      <c r="CV37" s="637"/>
      <c r="CW37" s="637"/>
      <c r="CX37" s="637"/>
      <c r="CY37" s="638"/>
      <c r="CZ37" s="621">
        <v>4.3</v>
      </c>
      <c r="DA37" s="639"/>
      <c r="DB37" s="639"/>
      <c r="DC37" s="640"/>
      <c r="DD37" s="624">
        <v>312620</v>
      </c>
      <c r="DE37" s="637"/>
      <c r="DF37" s="637"/>
      <c r="DG37" s="637"/>
      <c r="DH37" s="637"/>
      <c r="DI37" s="637"/>
      <c r="DJ37" s="637"/>
      <c r="DK37" s="638"/>
      <c r="DL37" s="624">
        <v>312620</v>
      </c>
      <c r="DM37" s="637"/>
      <c r="DN37" s="637"/>
      <c r="DO37" s="637"/>
      <c r="DP37" s="637"/>
      <c r="DQ37" s="637"/>
      <c r="DR37" s="637"/>
      <c r="DS37" s="637"/>
      <c r="DT37" s="637"/>
      <c r="DU37" s="637"/>
      <c r="DV37" s="638"/>
      <c r="DW37" s="641">
        <v>8.6999999999999993</v>
      </c>
      <c r="DX37" s="642"/>
      <c r="DY37" s="642"/>
      <c r="DZ37" s="642"/>
      <c r="EA37" s="642"/>
      <c r="EB37" s="642"/>
      <c r="EC37" s="643"/>
    </row>
    <row r="38" spans="2:133" ht="11.25" customHeight="1">
      <c r="AQ38" s="644" t="s">
        <v>318</v>
      </c>
      <c r="AR38" s="645"/>
      <c r="AS38" s="645"/>
      <c r="AT38" s="645"/>
      <c r="AU38" s="645"/>
      <c r="AV38" s="645"/>
      <c r="AW38" s="645"/>
      <c r="AX38" s="645"/>
      <c r="AY38" s="646"/>
      <c r="AZ38" s="618" t="s">
        <v>319</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2833</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576463</v>
      </c>
      <c r="CS38" s="619"/>
      <c r="CT38" s="619"/>
      <c r="CU38" s="619"/>
      <c r="CV38" s="619"/>
      <c r="CW38" s="619"/>
      <c r="CX38" s="619"/>
      <c r="CY38" s="620"/>
      <c r="CZ38" s="621">
        <v>7.9</v>
      </c>
      <c r="DA38" s="639"/>
      <c r="DB38" s="639"/>
      <c r="DC38" s="640"/>
      <c r="DD38" s="624">
        <v>505282</v>
      </c>
      <c r="DE38" s="619"/>
      <c r="DF38" s="619"/>
      <c r="DG38" s="619"/>
      <c r="DH38" s="619"/>
      <c r="DI38" s="619"/>
      <c r="DJ38" s="619"/>
      <c r="DK38" s="620"/>
      <c r="DL38" s="624">
        <v>388137</v>
      </c>
      <c r="DM38" s="619"/>
      <c r="DN38" s="619"/>
      <c r="DO38" s="619"/>
      <c r="DP38" s="619"/>
      <c r="DQ38" s="619"/>
      <c r="DR38" s="619"/>
      <c r="DS38" s="619"/>
      <c r="DT38" s="619"/>
      <c r="DU38" s="619"/>
      <c r="DV38" s="620"/>
      <c r="DW38" s="641">
        <v>10.8</v>
      </c>
      <c r="DX38" s="642"/>
      <c r="DY38" s="642"/>
      <c r="DZ38" s="642"/>
      <c r="EA38" s="642"/>
      <c r="EB38" s="642"/>
      <c r="EC38" s="643"/>
    </row>
    <row r="39" spans="2:133" ht="11.25" customHeight="1">
      <c r="AQ39" s="644" t="s">
        <v>322</v>
      </c>
      <c r="AR39" s="645"/>
      <c r="AS39" s="645"/>
      <c r="AT39" s="645"/>
      <c r="AU39" s="645"/>
      <c r="AV39" s="645"/>
      <c r="AW39" s="645"/>
      <c r="AX39" s="645"/>
      <c r="AY39" s="646"/>
      <c r="AZ39" s="618" t="s">
        <v>319</v>
      </c>
      <c r="BA39" s="619"/>
      <c r="BB39" s="619"/>
      <c r="BC39" s="619"/>
      <c r="BD39" s="637"/>
      <c r="BE39" s="637"/>
      <c r="BF39" s="647"/>
      <c r="BG39" s="648" t="s">
        <v>323</v>
      </c>
      <c r="BH39" s="649"/>
      <c r="BI39" s="649"/>
      <c r="BJ39" s="649"/>
      <c r="BK39" s="649"/>
      <c r="BL39" s="189"/>
      <c r="BM39" s="652" t="s">
        <v>324</v>
      </c>
      <c r="BN39" s="652"/>
      <c r="BO39" s="652"/>
      <c r="BP39" s="652"/>
      <c r="BQ39" s="652"/>
      <c r="BR39" s="652"/>
      <c r="BS39" s="652"/>
      <c r="BT39" s="652"/>
      <c r="BU39" s="653"/>
      <c r="BV39" s="618">
        <v>83</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1576254</v>
      </c>
      <c r="CS39" s="637"/>
      <c r="CT39" s="637"/>
      <c r="CU39" s="637"/>
      <c r="CV39" s="637"/>
      <c r="CW39" s="637"/>
      <c r="CX39" s="637"/>
      <c r="CY39" s="638"/>
      <c r="CZ39" s="621">
        <v>21.5</v>
      </c>
      <c r="DA39" s="639"/>
      <c r="DB39" s="639"/>
      <c r="DC39" s="640"/>
      <c r="DD39" s="624">
        <v>447342</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4" t="s">
        <v>326</v>
      </c>
      <c r="AR40" s="645"/>
      <c r="AS40" s="645"/>
      <c r="AT40" s="645"/>
      <c r="AU40" s="645"/>
      <c r="AV40" s="645"/>
      <c r="AW40" s="645"/>
      <c r="AX40" s="645"/>
      <c r="AY40" s="646"/>
      <c r="AZ40" s="618">
        <v>200460</v>
      </c>
      <c r="BA40" s="619"/>
      <c r="BB40" s="619"/>
      <c r="BC40" s="619"/>
      <c r="BD40" s="637"/>
      <c r="BE40" s="637"/>
      <c r="BF40" s="647"/>
      <c r="BG40" s="648"/>
      <c r="BH40" s="649"/>
      <c r="BI40" s="649"/>
      <c r="BJ40" s="649"/>
      <c r="BK40" s="649"/>
      <c r="BL40" s="189"/>
      <c r="BM40" s="652" t="s">
        <v>327</v>
      </c>
      <c r="BN40" s="652"/>
      <c r="BO40" s="652"/>
      <c r="BP40" s="652"/>
      <c r="BQ40" s="652"/>
      <c r="BR40" s="652"/>
      <c r="BS40" s="652"/>
      <c r="BT40" s="652"/>
      <c r="BU40" s="653"/>
      <c r="BV40" s="618">
        <v>88</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v>982</v>
      </c>
      <c r="CS40" s="619"/>
      <c r="CT40" s="619"/>
      <c r="CU40" s="619"/>
      <c r="CV40" s="619"/>
      <c r="CW40" s="619"/>
      <c r="CX40" s="619"/>
      <c r="CY40" s="620"/>
      <c r="CZ40" s="621">
        <v>0</v>
      </c>
      <c r="DA40" s="639"/>
      <c r="DB40" s="639"/>
      <c r="DC40" s="640"/>
      <c r="DD40" s="624">
        <v>982</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6" t="s">
        <v>329</v>
      </c>
      <c r="AR41" s="657"/>
      <c r="AS41" s="657"/>
      <c r="AT41" s="657"/>
      <c r="AU41" s="657"/>
      <c r="AV41" s="657"/>
      <c r="AW41" s="657"/>
      <c r="AX41" s="657"/>
      <c r="AY41" s="658"/>
      <c r="AZ41" s="602">
        <v>376003</v>
      </c>
      <c r="BA41" s="659"/>
      <c r="BB41" s="659"/>
      <c r="BC41" s="659"/>
      <c r="BD41" s="603"/>
      <c r="BE41" s="603"/>
      <c r="BF41" s="660"/>
      <c r="BG41" s="650"/>
      <c r="BH41" s="651"/>
      <c r="BI41" s="651"/>
      <c r="BJ41" s="651"/>
      <c r="BK41" s="651"/>
      <c r="BL41" s="191"/>
      <c r="BM41" s="657" t="s">
        <v>330</v>
      </c>
      <c r="BN41" s="657"/>
      <c r="BO41" s="657"/>
      <c r="BP41" s="657"/>
      <c r="BQ41" s="657"/>
      <c r="BR41" s="657"/>
      <c r="BS41" s="657"/>
      <c r="BT41" s="657"/>
      <c r="BU41" s="658"/>
      <c r="BV41" s="602">
        <v>294</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332</v>
      </c>
      <c r="CS41" s="637"/>
      <c r="CT41" s="637"/>
      <c r="CU41" s="637"/>
      <c r="CV41" s="637"/>
      <c r="CW41" s="637"/>
      <c r="CX41" s="637"/>
      <c r="CY41" s="638"/>
      <c r="CZ41" s="621" t="s">
        <v>332</v>
      </c>
      <c r="DA41" s="639"/>
      <c r="DB41" s="639"/>
      <c r="DC41" s="640"/>
      <c r="DD41" s="624" t="s">
        <v>332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5" t="s">
        <v>334</v>
      </c>
      <c r="CE42" s="616"/>
      <c r="CF42" s="616"/>
      <c r="CG42" s="616"/>
      <c r="CH42" s="616"/>
      <c r="CI42" s="616"/>
      <c r="CJ42" s="616"/>
      <c r="CK42" s="616"/>
      <c r="CL42" s="616"/>
      <c r="CM42" s="616"/>
      <c r="CN42" s="616"/>
      <c r="CO42" s="616"/>
      <c r="CP42" s="616"/>
      <c r="CQ42" s="617"/>
      <c r="CR42" s="618">
        <v>1169280</v>
      </c>
      <c r="CS42" s="619"/>
      <c r="CT42" s="619"/>
      <c r="CU42" s="619"/>
      <c r="CV42" s="619"/>
      <c r="CW42" s="619"/>
      <c r="CX42" s="619"/>
      <c r="CY42" s="620"/>
      <c r="CZ42" s="621">
        <v>15.9</v>
      </c>
      <c r="DA42" s="622"/>
      <c r="DB42" s="622"/>
      <c r="DC42" s="623"/>
      <c r="DD42" s="624">
        <v>234854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5" t="s">
        <v>336</v>
      </c>
      <c r="CE43" s="616"/>
      <c r="CF43" s="616"/>
      <c r="CG43" s="616"/>
      <c r="CH43" s="616"/>
      <c r="CI43" s="616"/>
      <c r="CJ43" s="616"/>
      <c r="CK43" s="616"/>
      <c r="CL43" s="616"/>
      <c r="CM43" s="616"/>
      <c r="CN43" s="616"/>
      <c r="CO43" s="616"/>
      <c r="CP43" s="616"/>
      <c r="CQ43" s="617"/>
      <c r="CR43" s="618" t="s">
        <v>112</v>
      </c>
      <c r="CS43" s="637"/>
      <c r="CT43" s="637"/>
      <c r="CU43" s="637"/>
      <c r="CV43" s="637"/>
      <c r="CW43" s="637"/>
      <c r="CX43" s="637"/>
      <c r="CY43" s="638"/>
      <c r="CZ43" s="621" t="s">
        <v>112</v>
      </c>
      <c r="DA43" s="639"/>
      <c r="DB43" s="639"/>
      <c r="DC43" s="640"/>
      <c r="DD43" s="624" t="s">
        <v>112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4" t="s">
        <v>337</v>
      </c>
      <c r="CD44" s="631" t="s">
        <v>288</v>
      </c>
      <c r="CE44" s="632"/>
      <c r="CF44" s="615" t="s">
        <v>338</v>
      </c>
      <c r="CG44" s="616"/>
      <c r="CH44" s="616"/>
      <c r="CI44" s="616"/>
      <c r="CJ44" s="616"/>
      <c r="CK44" s="616"/>
      <c r="CL44" s="616"/>
      <c r="CM44" s="616"/>
      <c r="CN44" s="616"/>
      <c r="CO44" s="616"/>
      <c r="CP44" s="616"/>
      <c r="CQ44" s="617"/>
      <c r="CR44" s="618">
        <v>1135820</v>
      </c>
      <c r="CS44" s="619"/>
      <c r="CT44" s="619"/>
      <c r="CU44" s="619"/>
      <c r="CV44" s="619"/>
      <c r="CW44" s="619"/>
      <c r="CX44" s="619"/>
      <c r="CY44" s="620"/>
      <c r="CZ44" s="621">
        <v>15.5</v>
      </c>
      <c r="DA44" s="622"/>
      <c r="DB44" s="622"/>
      <c r="DC44" s="623"/>
      <c r="DD44" s="624">
        <v>222016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339</v>
      </c>
      <c r="CG45" s="616"/>
      <c r="CH45" s="616"/>
      <c r="CI45" s="616"/>
      <c r="CJ45" s="616"/>
      <c r="CK45" s="616"/>
      <c r="CL45" s="616"/>
      <c r="CM45" s="616"/>
      <c r="CN45" s="616"/>
      <c r="CO45" s="616"/>
      <c r="CP45" s="616"/>
      <c r="CQ45" s="617"/>
      <c r="CR45" s="618">
        <v>184651</v>
      </c>
      <c r="CS45" s="637"/>
      <c r="CT45" s="637"/>
      <c r="CU45" s="637"/>
      <c r="CV45" s="637"/>
      <c r="CW45" s="637"/>
      <c r="CX45" s="637"/>
      <c r="CY45" s="638"/>
      <c r="CZ45" s="621">
        <v>2.5</v>
      </c>
      <c r="DA45" s="639"/>
      <c r="DB45" s="639"/>
      <c r="DC45" s="640"/>
      <c r="DD45" s="624">
        <v>18077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340</v>
      </c>
      <c r="CG46" s="616"/>
      <c r="CH46" s="616"/>
      <c r="CI46" s="616"/>
      <c r="CJ46" s="616"/>
      <c r="CK46" s="616"/>
      <c r="CL46" s="616"/>
      <c r="CM46" s="616"/>
      <c r="CN46" s="616"/>
      <c r="CO46" s="616"/>
      <c r="CP46" s="616"/>
      <c r="CQ46" s="617"/>
      <c r="CR46" s="618">
        <v>941691</v>
      </c>
      <c r="CS46" s="619"/>
      <c r="CT46" s="619"/>
      <c r="CU46" s="619"/>
      <c r="CV46" s="619"/>
      <c r="CW46" s="619"/>
      <c r="CX46" s="619"/>
      <c r="CY46" s="620"/>
      <c r="CZ46" s="621">
        <v>12.8</v>
      </c>
      <c r="DA46" s="622"/>
      <c r="DB46" s="622"/>
      <c r="DC46" s="623"/>
      <c r="DD46" s="624">
        <v>194881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341</v>
      </c>
      <c r="CG47" s="616"/>
      <c r="CH47" s="616"/>
      <c r="CI47" s="616"/>
      <c r="CJ47" s="616"/>
      <c r="CK47" s="616"/>
      <c r="CL47" s="616"/>
      <c r="CM47" s="616"/>
      <c r="CN47" s="616"/>
      <c r="CO47" s="616"/>
      <c r="CP47" s="616"/>
      <c r="CQ47" s="617"/>
      <c r="CR47" s="618">
        <v>33460</v>
      </c>
      <c r="CS47" s="637"/>
      <c r="CT47" s="637"/>
      <c r="CU47" s="637"/>
      <c r="CV47" s="637"/>
      <c r="CW47" s="637"/>
      <c r="CX47" s="637"/>
      <c r="CY47" s="638"/>
      <c r="CZ47" s="621">
        <v>0.5</v>
      </c>
      <c r="DA47" s="639"/>
      <c r="DB47" s="639"/>
      <c r="DC47" s="640"/>
      <c r="DD47" s="624">
        <v>12838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342</v>
      </c>
      <c r="CG48" s="616"/>
      <c r="CH48" s="616"/>
      <c r="CI48" s="616"/>
      <c r="CJ48" s="616"/>
      <c r="CK48" s="616"/>
      <c r="CL48" s="616"/>
      <c r="CM48" s="616"/>
      <c r="CN48" s="616"/>
      <c r="CO48" s="616"/>
      <c r="CP48" s="616"/>
      <c r="CQ48" s="617"/>
      <c r="CR48" s="618" t="s">
        <v>112</v>
      </c>
      <c r="CS48" s="619"/>
      <c r="CT48" s="619"/>
      <c r="CU48" s="619"/>
      <c r="CV48" s="619"/>
      <c r="CW48" s="619"/>
      <c r="CX48" s="619"/>
      <c r="CY48" s="620"/>
      <c r="CZ48" s="621" t="s">
        <v>112</v>
      </c>
      <c r="DA48" s="622"/>
      <c r="DB48" s="622"/>
      <c r="DC48" s="623"/>
      <c r="DD48" s="624" t="s">
        <v>112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343</v>
      </c>
      <c r="CE49" s="600"/>
      <c r="CF49" s="600"/>
      <c r="CG49" s="600"/>
      <c r="CH49" s="600"/>
      <c r="CI49" s="600"/>
      <c r="CJ49" s="600"/>
      <c r="CK49" s="600"/>
      <c r="CL49" s="600"/>
      <c r="CM49" s="600"/>
      <c r="CN49" s="600"/>
      <c r="CO49" s="600"/>
      <c r="CP49" s="600"/>
      <c r="CQ49" s="601"/>
      <c r="CR49" s="602">
        <v>7339407</v>
      </c>
      <c r="CS49" s="603"/>
      <c r="CT49" s="603"/>
      <c r="CU49" s="603"/>
      <c r="CV49" s="603"/>
      <c r="CW49" s="603"/>
      <c r="CX49" s="603"/>
      <c r="CY49" s="604"/>
      <c r="CZ49" s="605">
        <v>100</v>
      </c>
      <c r="DA49" s="606"/>
      <c r="DB49" s="606"/>
      <c r="DC49" s="607"/>
      <c r="DD49" s="608">
        <v>4028873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851F" sheet="1" objects="1" scenarios="1"/>
  <mergeCells count="572">
    <mergeCell ref="B3:AO3"/>
    <mergeCell ref="AP3:CB3"/>
    <mergeCell ref="CD3:EC3"/>
    <mergeCell ref="B4:Q4"/>
    <mergeCell ref="R4:Y4"/>
    <mergeCell ref="Z4:AC4"/>
    <mergeCell ref="AD4:AK4"/>
    <mergeCell ref="AL4:AO4"/>
    <mergeCell ref="AP4:BF4"/>
    <mergeCell ref="BG4:BN4"/>
    <mergeCell ref="CR5:CY5"/>
    <mergeCell ref="DQ6:EC6"/>
    <mergeCell ref="BO6:BR6"/>
    <mergeCell ref="BS6:CB6"/>
    <mergeCell ref="DH1:DN1"/>
    <mergeCell ref="DP1:EC1"/>
    <mergeCell ref="BO4:BR4"/>
    <mergeCell ref="BS4:CB4"/>
    <mergeCell ref="CD4:EC4"/>
    <mergeCell ref="DD5:DP5"/>
    <mergeCell ref="DQ5:EC5"/>
    <mergeCell ref="B6:Q6"/>
    <mergeCell ref="R6:Y6"/>
    <mergeCell ref="Z6:AC6"/>
    <mergeCell ref="AD6:AK6"/>
    <mergeCell ref="AL6:AO6"/>
    <mergeCell ref="AP6:BF6"/>
    <mergeCell ref="BG6:BN6"/>
    <mergeCell ref="AP5:BF5"/>
    <mergeCell ref="B5:Q5"/>
    <mergeCell ref="R5:Y5"/>
    <mergeCell ref="Z5:AC5"/>
    <mergeCell ref="AD5:AK5"/>
    <mergeCell ref="AL5:AO5"/>
    <mergeCell ref="CZ5:DC5"/>
    <mergeCell ref="BG5:BN5"/>
    <mergeCell ref="BO5:BR5"/>
    <mergeCell ref="BS5:CB5"/>
    <mergeCell ref="CD5:CQ5"/>
    <mergeCell ref="DQ7:EC7"/>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BS8:CB8"/>
    <mergeCell ref="CD8:CQ8"/>
    <mergeCell ref="CR8:CY8"/>
    <mergeCell ref="DQ9:EC9"/>
    <mergeCell ref="BO9:BR9"/>
    <mergeCell ref="BS9:CB9"/>
    <mergeCell ref="CZ8:DC8"/>
    <mergeCell ref="DD8:DP8"/>
    <mergeCell ref="DQ8:EC8"/>
    <mergeCell ref="B9:Q9"/>
    <mergeCell ref="R9:Y9"/>
    <mergeCell ref="Z9:AC9"/>
    <mergeCell ref="AD9:AK9"/>
    <mergeCell ref="AL9:AO9"/>
    <mergeCell ref="AP9:BF9"/>
    <mergeCell ref="BG9:BN9"/>
    <mergeCell ref="BO10:BR10"/>
    <mergeCell ref="BS10:CB10"/>
    <mergeCell ref="B8:Q8"/>
    <mergeCell ref="R8:Y8"/>
    <mergeCell ref="Z8:AC8"/>
    <mergeCell ref="AD8:AK8"/>
    <mergeCell ref="AL8:AO8"/>
    <mergeCell ref="AP8:BF8"/>
    <mergeCell ref="BG8:BN8"/>
    <mergeCell ref="BO8:BR8"/>
    <mergeCell ref="CZ10:DC10"/>
    <mergeCell ref="DD10:DP10"/>
    <mergeCell ref="DQ10:EC10"/>
    <mergeCell ref="B10:Q10"/>
    <mergeCell ref="R10:Y10"/>
    <mergeCell ref="Z10:AC10"/>
    <mergeCell ref="AD10:AK10"/>
    <mergeCell ref="AL10:AO10"/>
    <mergeCell ref="AP10:BF10"/>
    <mergeCell ref="BG10:BN10"/>
    <mergeCell ref="CR11:CY11"/>
    <mergeCell ref="DQ12:EC12"/>
    <mergeCell ref="BO12:BR12"/>
    <mergeCell ref="BS12:CB12"/>
    <mergeCell ref="CD9:CQ9"/>
    <mergeCell ref="CR9:CY9"/>
    <mergeCell ref="CZ9:DC9"/>
    <mergeCell ref="DD9:DP9"/>
    <mergeCell ref="CD10:CQ10"/>
    <mergeCell ref="CR10:CY10"/>
    <mergeCell ref="DD11:DP11"/>
    <mergeCell ref="DQ11:EC11"/>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CZ11:DC11"/>
    <mergeCell ref="BG11:BN11"/>
    <mergeCell ref="BO11:BR11"/>
    <mergeCell ref="BS11:CB11"/>
    <mergeCell ref="CD11:CQ11"/>
    <mergeCell ref="DQ13:EC13"/>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BO14:BR14"/>
    <mergeCell ref="BS14:CB14"/>
    <mergeCell ref="CD14:CQ14"/>
    <mergeCell ref="CR14:CY14"/>
    <mergeCell ref="DQ15:EC15"/>
    <mergeCell ref="BO15:BR15"/>
    <mergeCell ref="BS15:CB15"/>
    <mergeCell ref="CZ14:DC14"/>
    <mergeCell ref="DD14:DP14"/>
    <mergeCell ref="DQ14:EC14"/>
    <mergeCell ref="B15:Q15"/>
    <mergeCell ref="R15:Y15"/>
    <mergeCell ref="Z15:AC15"/>
    <mergeCell ref="AD15:AK15"/>
    <mergeCell ref="AL15:AO15"/>
    <mergeCell ref="AP15:BF15"/>
    <mergeCell ref="BG15:BN15"/>
    <mergeCell ref="BG16:BN16"/>
    <mergeCell ref="BO16:BR16"/>
    <mergeCell ref="BS16:CB16"/>
    <mergeCell ref="B14:Q14"/>
    <mergeCell ref="R14:Y14"/>
    <mergeCell ref="Z14:AC14"/>
    <mergeCell ref="AD14:AK14"/>
    <mergeCell ref="AL14:AO14"/>
    <mergeCell ref="AP14:BF14"/>
    <mergeCell ref="BG14:BN14"/>
    <mergeCell ref="CR16:CY16"/>
    <mergeCell ref="CZ16:DC16"/>
    <mergeCell ref="DD16:DP16"/>
    <mergeCell ref="DQ16:EC16"/>
    <mergeCell ref="B16:Q16"/>
    <mergeCell ref="R16:Y16"/>
    <mergeCell ref="Z16:AC16"/>
    <mergeCell ref="AD16:AK16"/>
    <mergeCell ref="AL16:AO16"/>
    <mergeCell ref="AP16:BF16"/>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B18:Q18"/>
    <mergeCell ref="R18:Y18"/>
    <mergeCell ref="Z18:AC18"/>
    <mergeCell ref="AD18:AK18"/>
    <mergeCell ref="AL18:AO18"/>
    <mergeCell ref="AP18:BF18"/>
    <mergeCell ref="BG18:BN18"/>
    <mergeCell ref="BS19:CB19"/>
    <mergeCell ref="B17:Q17"/>
    <mergeCell ref="R17:Y17"/>
    <mergeCell ref="Z17:AC17"/>
    <mergeCell ref="AD17:AK17"/>
    <mergeCell ref="AL17:AO17"/>
    <mergeCell ref="AP17:BF17"/>
    <mergeCell ref="BG17:BN17"/>
    <mergeCell ref="BO17:BR17"/>
    <mergeCell ref="BS17:CB17"/>
    <mergeCell ref="DD19:DP19"/>
    <mergeCell ref="DQ19:EC19"/>
    <mergeCell ref="B19:Q19"/>
    <mergeCell ref="R19:Y19"/>
    <mergeCell ref="Z19:AC19"/>
    <mergeCell ref="AD19:AK19"/>
    <mergeCell ref="AL19:AO19"/>
    <mergeCell ref="AP19:BF19"/>
    <mergeCell ref="BG19:BN19"/>
    <mergeCell ref="BO19:BR19"/>
    <mergeCell ref="DQ21:EC21"/>
    <mergeCell ref="BO21:BR21"/>
    <mergeCell ref="BS21:CB21"/>
    <mergeCell ref="CD18:CQ18"/>
    <mergeCell ref="CR18:CY18"/>
    <mergeCell ref="CZ18:DC18"/>
    <mergeCell ref="DD18:DP18"/>
    <mergeCell ref="CD19:CQ19"/>
    <mergeCell ref="CR19:CY19"/>
    <mergeCell ref="CZ19:DC19"/>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CD23:CQ23"/>
    <mergeCell ref="CR23:CY23"/>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7:EC27"/>
    <mergeCell ref="DW26:EC26"/>
    <mergeCell ref="B27:Q27"/>
    <mergeCell ref="R27:Y27"/>
    <mergeCell ref="Z27:AC27"/>
    <mergeCell ref="AD27:AK27"/>
    <mergeCell ref="AL27:AO27"/>
    <mergeCell ref="AP27:BF27"/>
    <mergeCell ref="BG27:BN27"/>
    <mergeCell ref="BO26:BR26"/>
    <mergeCell ref="DD28:DK28"/>
    <mergeCell ref="DL28:DV28"/>
    <mergeCell ref="CD27:CQ27"/>
    <mergeCell ref="CR27:CY27"/>
    <mergeCell ref="CZ27:DC27"/>
    <mergeCell ref="DD27:DK27"/>
    <mergeCell ref="DL27:DV27"/>
    <mergeCell ref="BO27:BR27"/>
    <mergeCell ref="BS27:CB27"/>
    <mergeCell ref="DL29:DV29"/>
    <mergeCell ref="DW29:EC29"/>
    <mergeCell ref="CR29:CY29"/>
    <mergeCell ref="CZ29:DC29"/>
    <mergeCell ref="R26:Y26"/>
    <mergeCell ref="Z26:AC26"/>
    <mergeCell ref="AD26:AK26"/>
    <mergeCell ref="AL26:AO26"/>
    <mergeCell ref="AP26:BF26"/>
    <mergeCell ref="BG26:BN26"/>
    <mergeCell ref="B28:Q28"/>
    <mergeCell ref="R28:Y28"/>
    <mergeCell ref="Z28:AC28"/>
    <mergeCell ref="AD28:AK28"/>
    <mergeCell ref="AL28:AO28"/>
    <mergeCell ref="AP28:BF28"/>
    <mergeCell ref="BG28:BN28"/>
    <mergeCell ref="BO28:BR28"/>
    <mergeCell ref="BS28:CB28"/>
    <mergeCell ref="CD28:CQ28"/>
    <mergeCell ref="CR28:CY28"/>
    <mergeCell ref="CZ28:DC28"/>
    <mergeCell ref="AT30:AT32"/>
    <mergeCell ref="AX30:BF30"/>
    <mergeCell ref="DW28:EC28"/>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DD29:DK29"/>
    <mergeCell ref="CZ30:DC30"/>
    <mergeCell ref="DD30:DK30"/>
    <mergeCell ref="BR31:BW31"/>
    <mergeCell ref="BX31:CB31"/>
    <mergeCell ref="CF31:CQ31"/>
    <mergeCell ref="CR31:CY31"/>
    <mergeCell ref="CZ31:DC31"/>
    <mergeCell ref="DD31:DK31"/>
    <mergeCell ref="BR29:CB29"/>
    <mergeCell ref="BG30:BL30"/>
    <mergeCell ref="BM30:BQ30"/>
    <mergeCell ref="BR30:BW30"/>
    <mergeCell ref="BX30:CB30"/>
    <mergeCell ref="CF30:CQ30"/>
    <mergeCell ref="CR30:CY30"/>
    <mergeCell ref="CD29:CE32"/>
    <mergeCell ref="CF29:CQ29"/>
    <mergeCell ref="DL30:DV30"/>
    <mergeCell ref="DW30:EC30"/>
    <mergeCell ref="B31:Q31"/>
    <mergeCell ref="R31:Y31"/>
    <mergeCell ref="Z31:AC31"/>
    <mergeCell ref="AD31:AK31"/>
    <mergeCell ref="AL31:AO31"/>
    <mergeCell ref="AX31:BF31"/>
    <mergeCell ref="BG31:BL31"/>
    <mergeCell ref="BM31:BQ31"/>
    <mergeCell ref="CR33:CY33"/>
    <mergeCell ref="CZ33:DC33"/>
    <mergeCell ref="DD33:DK33"/>
    <mergeCell ref="DL33:DV33"/>
    <mergeCell ref="DL31:DV31"/>
    <mergeCell ref="DW31:EC31"/>
    <mergeCell ref="CZ32:DC32"/>
    <mergeCell ref="DD32:DK32"/>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AQ34:BF34"/>
    <mergeCell ref="BG34:CB34"/>
    <mergeCell ref="CD34:CQ34"/>
    <mergeCell ref="CR34:CY34"/>
    <mergeCell ref="CZ34:DC34"/>
    <mergeCell ref="DD34:DK34"/>
    <mergeCell ref="B35:Q35"/>
    <mergeCell ref="R35:Y35"/>
    <mergeCell ref="Z35:AC35"/>
    <mergeCell ref="AD35:AK35"/>
    <mergeCell ref="AL35:AO35"/>
    <mergeCell ref="AQ35:AY35"/>
    <mergeCell ref="DD35:DK35"/>
    <mergeCell ref="DL35:DV35"/>
    <mergeCell ref="DW33:EC33"/>
    <mergeCell ref="B34:Q34"/>
    <mergeCell ref="R34:Y34"/>
    <mergeCell ref="Z34:AC34"/>
    <mergeCell ref="AD34:AK34"/>
    <mergeCell ref="AL34:AO34"/>
    <mergeCell ref="DL34:DV34"/>
    <mergeCell ref="DW34:EC34"/>
    <mergeCell ref="AZ36:BF36"/>
    <mergeCell ref="BG36:BU36"/>
    <mergeCell ref="BV36:CB36"/>
    <mergeCell ref="BV35:CB35"/>
    <mergeCell ref="CD35:CQ35"/>
    <mergeCell ref="CR35:CY35"/>
    <mergeCell ref="AZ35:BF35"/>
    <mergeCell ref="BG35:BU35"/>
    <mergeCell ref="B36:Q36"/>
    <mergeCell ref="R36:Y36"/>
    <mergeCell ref="Z36:AC36"/>
    <mergeCell ref="AD36:AK36"/>
    <mergeCell ref="AL36:AO36"/>
    <mergeCell ref="AQ36:AY36"/>
    <mergeCell ref="DW35:EC35"/>
    <mergeCell ref="CZ37:DC37"/>
    <mergeCell ref="DD37:DK37"/>
    <mergeCell ref="DL37:DV37"/>
    <mergeCell ref="DW37:EC37"/>
    <mergeCell ref="CZ38:DC38"/>
    <mergeCell ref="DD38:DK38"/>
    <mergeCell ref="DL38:DV38"/>
    <mergeCell ref="DW38:EC38"/>
    <mergeCell ref="CZ35:DC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DL40:DV40"/>
    <mergeCell ref="BV41:CB41"/>
    <mergeCell ref="CD41:CQ41"/>
    <mergeCell ref="AQ38:AY38"/>
    <mergeCell ref="AZ38:BF38"/>
    <mergeCell ref="BG38:BU38"/>
    <mergeCell ref="BV38:CB38"/>
    <mergeCell ref="CD38:CQ38"/>
    <mergeCell ref="CR38:CY38"/>
    <mergeCell ref="DL39:DV39"/>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CD42:CQ42"/>
    <mergeCell ref="CR42:CY42"/>
    <mergeCell ref="CZ42:DC42"/>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7" t="s">
        <v>345</v>
      </c>
      <c r="DK2" s="1138"/>
      <c r="DL2" s="1138"/>
      <c r="DM2" s="1138"/>
      <c r="DN2" s="1138"/>
      <c r="DO2" s="1139"/>
      <c r="DP2" s="202"/>
      <c r="DQ2" s="1137" t="s">
        <v>346</v>
      </c>
      <c r="DR2" s="1138"/>
      <c r="DS2" s="1138"/>
      <c r="DT2" s="1138"/>
      <c r="DU2" s="1138"/>
      <c r="DV2" s="1138"/>
      <c r="DW2" s="1138"/>
      <c r="DX2" s="1138"/>
      <c r="DY2" s="1138"/>
      <c r="DZ2" s="113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0" t="s">
        <v>347</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2" t="s">
        <v>349</v>
      </c>
      <c r="B5" s="1023"/>
      <c r="C5" s="1023"/>
      <c r="D5" s="1023"/>
      <c r="E5" s="1023"/>
      <c r="F5" s="1023"/>
      <c r="G5" s="1023"/>
      <c r="H5" s="1023"/>
      <c r="I5" s="1023"/>
      <c r="J5" s="1023"/>
      <c r="K5" s="1023"/>
      <c r="L5" s="1023"/>
      <c r="M5" s="1023"/>
      <c r="N5" s="1023"/>
      <c r="O5" s="1023"/>
      <c r="P5" s="1024"/>
      <c r="Q5" s="1028" t="s">
        <v>350</v>
      </c>
      <c r="R5" s="1029"/>
      <c r="S5" s="1029"/>
      <c r="T5" s="1029"/>
      <c r="U5" s="1030"/>
      <c r="V5" s="1028" t="s">
        <v>351</v>
      </c>
      <c r="W5" s="1029"/>
      <c r="X5" s="1029"/>
      <c r="Y5" s="1029"/>
      <c r="Z5" s="1030"/>
      <c r="AA5" s="1028" t="s">
        <v>352</v>
      </c>
      <c r="AB5" s="1029"/>
      <c r="AC5" s="1029"/>
      <c r="AD5" s="1029"/>
      <c r="AE5" s="1029"/>
      <c r="AF5" s="1140" t="s">
        <v>353</v>
      </c>
      <c r="AG5" s="1029"/>
      <c r="AH5" s="1029"/>
      <c r="AI5" s="1029"/>
      <c r="AJ5" s="1044"/>
      <c r="AK5" s="1029" t="s">
        <v>354</v>
      </c>
      <c r="AL5" s="1029"/>
      <c r="AM5" s="1029"/>
      <c r="AN5" s="1029"/>
      <c r="AO5" s="1030"/>
      <c r="AP5" s="1028" t="s">
        <v>355</v>
      </c>
      <c r="AQ5" s="1029"/>
      <c r="AR5" s="1029"/>
      <c r="AS5" s="1029"/>
      <c r="AT5" s="1030"/>
      <c r="AU5" s="1028" t="s">
        <v>356</v>
      </c>
      <c r="AV5" s="1029"/>
      <c r="AW5" s="1029"/>
      <c r="AX5" s="1029"/>
      <c r="AY5" s="1044"/>
      <c r="AZ5" s="209"/>
      <c r="BA5" s="209"/>
      <c r="BB5" s="209"/>
      <c r="BC5" s="209"/>
      <c r="BD5" s="209"/>
      <c r="BE5" s="210"/>
      <c r="BF5" s="210"/>
      <c r="BG5" s="210"/>
      <c r="BH5" s="210"/>
      <c r="BI5" s="210"/>
      <c r="BJ5" s="210"/>
      <c r="BK5" s="210"/>
      <c r="BL5" s="210"/>
      <c r="BM5" s="210"/>
      <c r="BN5" s="210"/>
      <c r="BO5" s="210"/>
      <c r="BP5" s="210"/>
      <c r="BQ5" s="1022" t="s">
        <v>357</v>
      </c>
      <c r="BR5" s="1023"/>
      <c r="BS5" s="1023"/>
      <c r="BT5" s="1023"/>
      <c r="BU5" s="1023"/>
      <c r="BV5" s="1023"/>
      <c r="BW5" s="1023"/>
      <c r="BX5" s="1023"/>
      <c r="BY5" s="1023"/>
      <c r="BZ5" s="1023"/>
      <c r="CA5" s="1023"/>
      <c r="CB5" s="1023"/>
      <c r="CC5" s="1023"/>
      <c r="CD5" s="1023"/>
      <c r="CE5" s="1023"/>
      <c r="CF5" s="1023"/>
      <c r="CG5" s="1024"/>
      <c r="CH5" s="1028" t="s">
        <v>358</v>
      </c>
      <c r="CI5" s="1029"/>
      <c r="CJ5" s="1029"/>
      <c r="CK5" s="1029"/>
      <c r="CL5" s="1030"/>
      <c r="CM5" s="1028" t="s">
        <v>359</v>
      </c>
      <c r="CN5" s="1029"/>
      <c r="CO5" s="1029"/>
      <c r="CP5" s="1029"/>
      <c r="CQ5" s="1030"/>
      <c r="CR5" s="1028" t="s">
        <v>360</v>
      </c>
      <c r="CS5" s="1029"/>
      <c r="CT5" s="1029"/>
      <c r="CU5" s="1029"/>
      <c r="CV5" s="1030"/>
      <c r="CW5" s="1028" t="s">
        <v>361</v>
      </c>
      <c r="CX5" s="1029"/>
      <c r="CY5" s="1029"/>
      <c r="CZ5" s="1029"/>
      <c r="DA5" s="1030"/>
      <c r="DB5" s="1028" t="s">
        <v>362</v>
      </c>
      <c r="DC5" s="1029"/>
      <c r="DD5" s="1029"/>
      <c r="DE5" s="1029"/>
      <c r="DF5" s="1030"/>
      <c r="DG5" s="1125" t="s">
        <v>363</v>
      </c>
      <c r="DH5" s="1126"/>
      <c r="DI5" s="1126"/>
      <c r="DJ5" s="1126"/>
      <c r="DK5" s="1127"/>
      <c r="DL5" s="1125" t="s">
        <v>364</v>
      </c>
      <c r="DM5" s="1126"/>
      <c r="DN5" s="1126"/>
      <c r="DO5" s="1126"/>
      <c r="DP5" s="1127"/>
      <c r="DQ5" s="1028" t="s">
        <v>365</v>
      </c>
      <c r="DR5" s="1029"/>
      <c r="DS5" s="1029"/>
      <c r="DT5" s="1029"/>
      <c r="DU5" s="1030"/>
      <c r="DV5" s="1028" t="s">
        <v>356</v>
      </c>
      <c r="DW5" s="1029"/>
      <c r="DX5" s="1029"/>
      <c r="DY5" s="1029"/>
      <c r="DZ5" s="1044"/>
      <c r="EA5" s="207"/>
    </row>
    <row r="6" spans="1:131" s="208"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05"/>
      <c r="BA6" s="205"/>
      <c r="BB6" s="205"/>
      <c r="BC6" s="205"/>
      <c r="BD6" s="205"/>
      <c r="BE6" s="206"/>
      <c r="BF6" s="206"/>
      <c r="BG6" s="206"/>
      <c r="BH6" s="206"/>
      <c r="BI6" s="206"/>
      <c r="BJ6" s="206"/>
      <c r="BK6" s="206"/>
      <c r="BL6" s="206"/>
      <c r="BM6" s="206"/>
      <c r="BN6" s="206"/>
      <c r="BO6" s="206"/>
      <c r="BP6" s="206"/>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07"/>
    </row>
    <row r="7" spans="1:131" s="208" customFormat="1" ht="26.25" customHeight="1" thickTop="1">
      <c r="A7" s="211">
        <v>1</v>
      </c>
      <c r="B7" s="1077" t="s">
        <v>366</v>
      </c>
      <c r="C7" s="1078"/>
      <c r="D7" s="1078"/>
      <c r="E7" s="1078"/>
      <c r="F7" s="1078"/>
      <c r="G7" s="1078"/>
      <c r="H7" s="1078"/>
      <c r="I7" s="1078"/>
      <c r="J7" s="1078"/>
      <c r="K7" s="1078"/>
      <c r="L7" s="1078"/>
      <c r="M7" s="1078"/>
      <c r="N7" s="1078"/>
      <c r="O7" s="1078"/>
      <c r="P7" s="1079"/>
      <c r="Q7" s="1131">
        <v>7813</v>
      </c>
      <c r="R7" s="1132"/>
      <c r="S7" s="1132"/>
      <c r="T7" s="1132"/>
      <c r="U7" s="1132"/>
      <c r="V7" s="1132">
        <v>7339</v>
      </c>
      <c r="W7" s="1132"/>
      <c r="X7" s="1132"/>
      <c r="Y7" s="1132"/>
      <c r="Z7" s="1132"/>
      <c r="AA7" s="1132">
        <v>474</v>
      </c>
      <c r="AB7" s="1132"/>
      <c r="AC7" s="1132"/>
      <c r="AD7" s="1132"/>
      <c r="AE7" s="1133"/>
      <c r="AF7" s="1134">
        <v>291</v>
      </c>
      <c r="AG7" s="1135"/>
      <c r="AH7" s="1135"/>
      <c r="AI7" s="1135"/>
      <c r="AJ7" s="1136"/>
      <c r="AK7" s="1118">
        <v>906</v>
      </c>
      <c r="AL7" s="1119"/>
      <c r="AM7" s="1119"/>
      <c r="AN7" s="1119"/>
      <c r="AO7" s="1119"/>
      <c r="AP7" s="1119">
        <v>5658</v>
      </c>
      <c r="AQ7" s="1119"/>
      <c r="AR7" s="1119"/>
      <c r="AS7" s="1119"/>
      <c r="AT7" s="1119"/>
      <c r="AU7" s="1120"/>
      <c r="AV7" s="1120"/>
      <c r="AW7" s="1120"/>
      <c r="AX7" s="1120"/>
      <c r="AY7" s="1121"/>
      <c r="AZ7" s="205"/>
      <c r="BA7" s="205"/>
      <c r="BB7" s="205"/>
      <c r="BC7" s="205"/>
      <c r="BD7" s="205"/>
      <c r="BE7" s="206"/>
      <c r="BF7" s="206"/>
      <c r="BG7" s="206"/>
      <c r="BH7" s="206"/>
      <c r="BI7" s="206"/>
      <c r="BJ7" s="206"/>
      <c r="BK7" s="206"/>
      <c r="BL7" s="206"/>
      <c r="BM7" s="206"/>
      <c r="BN7" s="206"/>
      <c r="BO7" s="206"/>
      <c r="BP7" s="206"/>
      <c r="BQ7" s="212">
        <v>1</v>
      </c>
      <c r="BR7" s="213"/>
      <c r="BS7" s="1122"/>
      <c r="BT7" s="1123"/>
      <c r="BU7" s="1123"/>
      <c r="BV7" s="1123"/>
      <c r="BW7" s="1123"/>
      <c r="BX7" s="1123"/>
      <c r="BY7" s="1123"/>
      <c r="BZ7" s="1123"/>
      <c r="CA7" s="1123"/>
      <c r="CB7" s="1123"/>
      <c r="CC7" s="1123"/>
      <c r="CD7" s="1123"/>
      <c r="CE7" s="1123"/>
      <c r="CF7" s="1123"/>
      <c r="CG7" s="1124"/>
      <c r="CH7" s="1115"/>
      <c r="CI7" s="1116"/>
      <c r="CJ7" s="1116"/>
      <c r="CK7" s="1116"/>
      <c r="CL7" s="1117"/>
      <c r="CM7" s="1115"/>
      <c r="CN7" s="1116"/>
      <c r="CO7" s="1116"/>
      <c r="CP7" s="1116"/>
      <c r="CQ7" s="1117"/>
      <c r="CR7" s="1115"/>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42"/>
      <c r="DW7" s="1143"/>
      <c r="DX7" s="1143"/>
      <c r="DY7" s="1143"/>
      <c r="DZ7" s="1144"/>
      <c r="EA7" s="207"/>
    </row>
    <row r="8" spans="1:131" s="208" customFormat="1" ht="26.25" customHeight="1">
      <c r="A8" s="214">
        <v>2</v>
      </c>
      <c r="B8" s="1064"/>
      <c r="C8" s="1065"/>
      <c r="D8" s="1065"/>
      <c r="E8" s="1065"/>
      <c r="F8" s="1065"/>
      <c r="G8" s="1065"/>
      <c r="H8" s="1065"/>
      <c r="I8" s="1065"/>
      <c r="J8" s="1065"/>
      <c r="K8" s="1065"/>
      <c r="L8" s="1065"/>
      <c r="M8" s="1065"/>
      <c r="N8" s="1065"/>
      <c r="O8" s="1065"/>
      <c r="P8" s="1066"/>
      <c r="Q8" s="1070"/>
      <c r="R8" s="1071"/>
      <c r="S8" s="1071"/>
      <c r="T8" s="1071"/>
      <c r="U8" s="1071"/>
      <c r="V8" s="1071"/>
      <c r="W8" s="1071"/>
      <c r="X8" s="1071"/>
      <c r="Y8" s="1071"/>
      <c r="Z8" s="1071"/>
      <c r="AA8" s="1071"/>
      <c r="AB8" s="1071"/>
      <c r="AC8" s="1071"/>
      <c r="AD8" s="1071"/>
      <c r="AE8" s="1072"/>
      <c r="AF8" s="1046"/>
      <c r="AG8" s="1047"/>
      <c r="AH8" s="1047"/>
      <c r="AI8" s="1047"/>
      <c r="AJ8" s="1048"/>
      <c r="AK8" s="1113"/>
      <c r="AL8" s="1114"/>
      <c r="AM8" s="1114"/>
      <c r="AN8" s="1114"/>
      <c r="AO8" s="1114"/>
      <c r="AP8" s="1114"/>
      <c r="AQ8" s="1114"/>
      <c r="AR8" s="1114"/>
      <c r="AS8" s="1114"/>
      <c r="AT8" s="1114"/>
      <c r="AU8" s="1111"/>
      <c r="AV8" s="1111"/>
      <c r="AW8" s="1111"/>
      <c r="AX8" s="1111"/>
      <c r="AY8" s="1112"/>
      <c r="AZ8" s="205"/>
      <c r="BA8" s="205"/>
      <c r="BB8" s="205"/>
      <c r="BC8" s="205"/>
      <c r="BD8" s="205"/>
      <c r="BE8" s="206"/>
      <c r="BF8" s="206"/>
      <c r="BG8" s="206"/>
      <c r="BH8" s="206"/>
      <c r="BI8" s="206"/>
      <c r="BJ8" s="206"/>
      <c r="BK8" s="206"/>
      <c r="BL8" s="206"/>
      <c r="BM8" s="206"/>
      <c r="BN8" s="206"/>
      <c r="BO8" s="206"/>
      <c r="BP8" s="206"/>
      <c r="BQ8" s="215">
        <v>2</v>
      </c>
      <c r="BR8" s="216"/>
      <c r="BS8" s="1041"/>
      <c r="BT8" s="1042"/>
      <c r="BU8" s="1042"/>
      <c r="BV8" s="1042"/>
      <c r="BW8" s="1042"/>
      <c r="BX8" s="1042"/>
      <c r="BY8" s="1042"/>
      <c r="BZ8" s="1042"/>
      <c r="CA8" s="1042"/>
      <c r="CB8" s="1042"/>
      <c r="CC8" s="1042"/>
      <c r="CD8" s="1042"/>
      <c r="CE8" s="1042"/>
      <c r="CF8" s="1042"/>
      <c r="CG8" s="1043"/>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19"/>
      <c r="DW8" s="1020"/>
      <c r="DX8" s="1020"/>
      <c r="DY8" s="1020"/>
      <c r="DZ8" s="1021"/>
      <c r="EA8" s="207"/>
    </row>
    <row r="9" spans="1:131" s="208" customFormat="1" ht="26.25" customHeight="1">
      <c r="A9" s="214">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3"/>
      <c r="AL9" s="1114"/>
      <c r="AM9" s="1114"/>
      <c r="AN9" s="1114"/>
      <c r="AO9" s="1114"/>
      <c r="AP9" s="1114"/>
      <c r="AQ9" s="1114"/>
      <c r="AR9" s="1114"/>
      <c r="AS9" s="1114"/>
      <c r="AT9" s="1114"/>
      <c r="AU9" s="1111"/>
      <c r="AV9" s="1111"/>
      <c r="AW9" s="1111"/>
      <c r="AX9" s="1111"/>
      <c r="AY9" s="1112"/>
      <c r="AZ9" s="205"/>
      <c r="BA9" s="205"/>
      <c r="BB9" s="205"/>
      <c r="BC9" s="205"/>
      <c r="BD9" s="205"/>
      <c r="BE9" s="206"/>
      <c r="BF9" s="206"/>
      <c r="BG9" s="206"/>
      <c r="BH9" s="206"/>
      <c r="BI9" s="206"/>
      <c r="BJ9" s="206"/>
      <c r="BK9" s="206"/>
      <c r="BL9" s="206"/>
      <c r="BM9" s="206"/>
      <c r="BN9" s="206"/>
      <c r="BO9" s="206"/>
      <c r="BP9" s="206"/>
      <c r="BQ9" s="215">
        <v>3</v>
      </c>
      <c r="BR9" s="216"/>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7"/>
    </row>
    <row r="10" spans="1:131" s="208" customFormat="1" ht="26.25" customHeight="1">
      <c r="A10" s="214">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05"/>
      <c r="BA10" s="205"/>
      <c r="BB10" s="205"/>
      <c r="BC10" s="205"/>
      <c r="BD10" s="205"/>
      <c r="BE10" s="206"/>
      <c r="BF10" s="206"/>
      <c r="BG10" s="206"/>
      <c r="BH10" s="206"/>
      <c r="BI10" s="206"/>
      <c r="BJ10" s="206"/>
      <c r="BK10" s="206"/>
      <c r="BL10" s="206"/>
      <c r="BM10" s="206"/>
      <c r="BN10" s="206"/>
      <c r="BO10" s="206"/>
      <c r="BP10" s="206"/>
      <c r="BQ10" s="215">
        <v>4</v>
      </c>
      <c r="BR10" s="216"/>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7"/>
    </row>
    <row r="11" spans="1:131" s="208" customFormat="1" ht="26.25" customHeight="1">
      <c r="A11" s="214">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05"/>
      <c r="BA11" s="205"/>
      <c r="BB11" s="205"/>
      <c r="BC11" s="205"/>
      <c r="BD11" s="205"/>
      <c r="BE11" s="206"/>
      <c r="BF11" s="206"/>
      <c r="BG11" s="206"/>
      <c r="BH11" s="206"/>
      <c r="BI11" s="206"/>
      <c r="BJ11" s="206"/>
      <c r="BK11" s="206"/>
      <c r="BL11" s="206"/>
      <c r="BM11" s="206"/>
      <c r="BN11" s="206"/>
      <c r="BO11" s="206"/>
      <c r="BP11" s="206"/>
      <c r="BQ11" s="215">
        <v>5</v>
      </c>
      <c r="BR11" s="216"/>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7"/>
    </row>
    <row r="12" spans="1:131" s="208" customFormat="1" ht="26.25" customHeight="1">
      <c r="A12" s="214">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05"/>
      <c r="BA12" s="205"/>
      <c r="BB12" s="205"/>
      <c r="BC12" s="205"/>
      <c r="BD12" s="205"/>
      <c r="BE12" s="206"/>
      <c r="BF12" s="206"/>
      <c r="BG12" s="206"/>
      <c r="BH12" s="206"/>
      <c r="BI12" s="206"/>
      <c r="BJ12" s="206"/>
      <c r="BK12" s="206"/>
      <c r="BL12" s="206"/>
      <c r="BM12" s="206"/>
      <c r="BN12" s="206"/>
      <c r="BO12" s="206"/>
      <c r="BP12" s="206"/>
      <c r="BQ12" s="215">
        <v>6</v>
      </c>
      <c r="BR12" s="216"/>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7"/>
    </row>
    <row r="13" spans="1:131" s="208" customFormat="1" ht="26.25" customHeight="1">
      <c r="A13" s="214">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05"/>
      <c r="BA13" s="205"/>
      <c r="BB13" s="205"/>
      <c r="BC13" s="205"/>
      <c r="BD13" s="205"/>
      <c r="BE13" s="206"/>
      <c r="BF13" s="206"/>
      <c r="BG13" s="206"/>
      <c r="BH13" s="206"/>
      <c r="BI13" s="206"/>
      <c r="BJ13" s="206"/>
      <c r="BK13" s="206"/>
      <c r="BL13" s="206"/>
      <c r="BM13" s="206"/>
      <c r="BN13" s="206"/>
      <c r="BO13" s="206"/>
      <c r="BP13" s="206"/>
      <c r="BQ13" s="215">
        <v>7</v>
      </c>
      <c r="BR13" s="216"/>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7"/>
    </row>
    <row r="14" spans="1:131" s="208" customFormat="1" ht="26.25" customHeight="1">
      <c r="A14" s="214">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5"/>
      <c r="BA14" s="205"/>
      <c r="BB14" s="205"/>
      <c r="BC14" s="205"/>
      <c r="BD14" s="205"/>
      <c r="BE14" s="206"/>
      <c r="BF14" s="206"/>
      <c r="BG14" s="206"/>
      <c r="BH14" s="206"/>
      <c r="BI14" s="206"/>
      <c r="BJ14" s="206"/>
      <c r="BK14" s="206"/>
      <c r="BL14" s="206"/>
      <c r="BM14" s="206"/>
      <c r="BN14" s="206"/>
      <c r="BO14" s="206"/>
      <c r="BP14" s="206"/>
      <c r="BQ14" s="215">
        <v>8</v>
      </c>
      <c r="BR14" s="216"/>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7"/>
    </row>
    <row r="15" spans="1:131" s="208" customFormat="1" ht="26.25" customHeight="1">
      <c r="A15" s="214">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5"/>
      <c r="BA15" s="205"/>
      <c r="BB15" s="205"/>
      <c r="BC15" s="205"/>
      <c r="BD15" s="205"/>
      <c r="BE15" s="206"/>
      <c r="BF15" s="206"/>
      <c r="BG15" s="206"/>
      <c r="BH15" s="206"/>
      <c r="BI15" s="206"/>
      <c r="BJ15" s="206"/>
      <c r="BK15" s="206"/>
      <c r="BL15" s="206"/>
      <c r="BM15" s="206"/>
      <c r="BN15" s="206"/>
      <c r="BO15" s="206"/>
      <c r="BP15" s="206"/>
      <c r="BQ15" s="215">
        <v>9</v>
      </c>
      <c r="BR15" s="216"/>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7"/>
    </row>
    <row r="16" spans="1:131" s="208" customFormat="1" ht="26.25" customHeight="1">
      <c r="A16" s="214">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5"/>
      <c r="BA16" s="205"/>
      <c r="BB16" s="205"/>
      <c r="BC16" s="205"/>
      <c r="BD16" s="205"/>
      <c r="BE16" s="206"/>
      <c r="BF16" s="206"/>
      <c r="BG16" s="206"/>
      <c r="BH16" s="206"/>
      <c r="BI16" s="206"/>
      <c r="BJ16" s="206"/>
      <c r="BK16" s="206"/>
      <c r="BL16" s="206"/>
      <c r="BM16" s="206"/>
      <c r="BN16" s="206"/>
      <c r="BO16" s="206"/>
      <c r="BP16" s="206"/>
      <c r="BQ16" s="215">
        <v>10</v>
      </c>
      <c r="BR16" s="216"/>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7"/>
    </row>
    <row r="17" spans="1:131" s="208" customFormat="1" ht="26.25" customHeight="1">
      <c r="A17" s="214">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5"/>
      <c r="BA17" s="205"/>
      <c r="BB17" s="205"/>
      <c r="BC17" s="205"/>
      <c r="BD17" s="205"/>
      <c r="BE17" s="206"/>
      <c r="BF17" s="206"/>
      <c r="BG17" s="206"/>
      <c r="BH17" s="206"/>
      <c r="BI17" s="206"/>
      <c r="BJ17" s="206"/>
      <c r="BK17" s="206"/>
      <c r="BL17" s="206"/>
      <c r="BM17" s="206"/>
      <c r="BN17" s="206"/>
      <c r="BO17" s="206"/>
      <c r="BP17" s="206"/>
      <c r="BQ17" s="215">
        <v>11</v>
      </c>
      <c r="BR17" s="216"/>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7"/>
    </row>
    <row r="18" spans="1:131" s="208" customFormat="1" ht="26.25" customHeight="1">
      <c r="A18" s="214">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5"/>
      <c r="BA18" s="205"/>
      <c r="BB18" s="205"/>
      <c r="BC18" s="205"/>
      <c r="BD18" s="205"/>
      <c r="BE18" s="206"/>
      <c r="BF18" s="206"/>
      <c r="BG18" s="206"/>
      <c r="BH18" s="206"/>
      <c r="BI18" s="206"/>
      <c r="BJ18" s="206"/>
      <c r="BK18" s="206"/>
      <c r="BL18" s="206"/>
      <c r="BM18" s="206"/>
      <c r="BN18" s="206"/>
      <c r="BO18" s="206"/>
      <c r="BP18" s="206"/>
      <c r="BQ18" s="215">
        <v>12</v>
      </c>
      <c r="BR18" s="216"/>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7"/>
    </row>
    <row r="19" spans="1:131" s="208" customFormat="1" ht="26.25" customHeight="1">
      <c r="A19" s="214">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5"/>
      <c r="BA19" s="205"/>
      <c r="BB19" s="205"/>
      <c r="BC19" s="205"/>
      <c r="BD19" s="205"/>
      <c r="BE19" s="206"/>
      <c r="BF19" s="206"/>
      <c r="BG19" s="206"/>
      <c r="BH19" s="206"/>
      <c r="BI19" s="206"/>
      <c r="BJ19" s="206"/>
      <c r="BK19" s="206"/>
      <c r="BL19" s="206"/>
      <c r="BM19" s="206"/>
      <c r="BN19" s="206"/>
      <c r="BO19" s="206"/>
      <c r="BP19" s="206"/>
      <c r="BQ19" s="215">
        <v>13</v>
      </c>
      <c r="BR19" s="216"/>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7"/>
    </row>
    <row r="20" spans="1:131" s="208" customFormat="1" ht="26.25" customHeight="1">
      <c r="A20" s="214">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5"/>
      <c r="BA20" s="205"/>
      <c r="BB20" s="205"/>
      <c r="BC20" s="205"/>
      <c r="BD20" s="205"/>
      <c r="BE20" s="206"/>
      <c r="BF20" s="206"/>
      <c r="BG20" s="206"/>
      <c r="BH20" s="206"/>
      <c r="BI20" s="206"/>
      <c r="BJ20" s="206"/>
      <c r="BK20" s="206"/>
      <c r="BL20" s="206"/>
      <c r="BM20" s="206"/>
      <c r="BN20" s="206"/>
      <c r="BO20" s="206"/>
      <c r="BP20" s="206"/>
      <c r="BQ20" s="215">
        <v>14</v>
      </c>
      <c r="BR20" s="216"/>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7"/>
    </row>
    <row r="21" spans="1:131" s="208" customFormat="1" ht="26.25" customHeight="1" thickBot="1">
      <c r="A21" s="214">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5"/>
      <c r="BA21" s="205"/>
      <c r="BB21" s="205"/>
      <c r="BC21" s="205"/>
      <c r="BD21" s="205"/>
      <c r="BE21" s="206"/>
      <c r="BF21" s="206"/>
      <c r="BG21" s="206"/>
      <c r="BH21" s="206"/>
      <c r="BI21" s="206"/>
      <c r="BJ21" s="206"/>
      <c r="BK21" s="206"/>
      <c r="BL21" s="206"/>
      <c r="BM21" s="206"/>
      <c r="BN21" s="206"/>
      <c r="BO21" s="206"/>
      <c r="BP21" s="206"/>
      <c r="BQ21" s="215">
        <v>15</v>
      </c>
      <c r="BR21" s="216"/>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7"/>
    </row>
    <row r="22" spans="1:131" s="208" customFormat="1" ht="26.25" customHeight="1">
      <c r="A22" s="214">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367</v>
      </c>
      <c r="BA22" s="1062"/>
      <c r="BB22" s="1062"/>
      <c r="BC22" s="1062"/>
      <c r="BD22" s="1063"/>
      <c r="BE22" s="206"/>
      <c r="BF22" s="206"/>
      <c r="BG22" s="206"/>
      <c r="BH22" s="206"/>
      <c r="BI22" s="206"/>
      <c r="BJ22" s="206"/>
      <c r="BK22" s="206"/>
      <c r="BL22" s="206"/>
      <c r="BM22" s="206"/>
      <c r="BN22" s="206"/>
      <c r="BO22" s="206"/>
      <c r="BP22" s="206"/>
      <c r="BQ22" s="215">
        <v>16</v>
      </c>
      <c r="BR22" s="216"/>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7"/>
    </row>
    <row r="23" spans="1:131" s="208" customFormat="1" ht="26.25" customHeight="1" thickBot="1">
      <c r="A23" s="217" t="s">
        <v>368</v>
      </c>
      <c r="B23" s="971" t="s">
        <v>369</v>
      </c>
      <c r="C23" s="972"/>
      <c r="D23" s="972"/>
      <c r="E23" s="972"/>
      <c r="F23" s="972"/>
      <c r="G23" s="972"/>
      <c r="H23" s="972"/>
      <c r="I23" s="972"/>
      <c r="J23" s="972"/>
      <c r="K23" s="972"/>
      <c r="L23" s="972"/>
      <c r="M23" s="972"/>
      <c r="N23" s="972"/>
      <c r="O23" s="972"/>
      <c r="P23" s="973"/>
      <c r="Q23" s="1095">
        <v>7813</v>
      </c>
      <c r="R23" s="1096"/>
      <c r="S23" s="1096"/>
      <c r="T23" s="1096"/>
      <c r="U23" s="1096"/>
      <c r="V23" s="1096">
        <v>7339</v>
      </c>
      <c r="W23" s="1096"/>
      <c r="X23" s="1096"/>
      <c r="Y23" s="1096"/>
      <c r="Z23" s="1096"/>
      <c r="AA23" s="1096">
        <v>474</v>
      </c>
      <c r="AB23" s="1096"/>
      <c r="AC23" s="1096"/>
      <c r="AD23" s="1096"/>
      <c r="AE23" s="1097"/>
      <c r="AF23" s="1098">
        <v>291</v>
      </c>
      <c r="AG23" s="1096"/>
      <c r="AH23" s="1096"/>
      <c r="AI23" s="1096"/>
      <c r="AJ23" s="1099"/>
      <c r="AK23" s="1100"/>
      <c r="AL23" s="1101"/>
      <c r="AM23" s="1101"/>
      <c r="AN23" s="1101"/>
      <c r="AO23" s="1101"/>
      <c r="AP23" s="1096">
        <v>5658</v>
      </c>
      <c r="AQ23" s="1096"/>
      <c r="AR23" s="1096"/>
      <c r="AS23" s="1096"/>
      <c r="AT23" s="1096"/>
      <c r="AU23" s="1102"/>
      <c r="AV23" s="1102"/>
      <c r="AW23" s="1102"/>
      <c r="AX23" s="1102"/>
      <c r="AY23" s="1103"/>
      <c r="AZ23" s="1092" t="s">
        <v>112</v>
      </c>
      <c r="BA23" s="1093"/>
      <c r="BB23" s="1093"/>
      <c r="BC23" s="1093"/>
      <c r="BD23" s="1094"/>
      <c r="BE23" s="206"/>
      <c r="BF23" s="206"/>
      <c r="BG23" s="206"/>
      <c r="BH23" s="206"/>
      <c r="BI23" s="206"/>
      <c r="BJ23" s="206"/>
      <c r="BK23" s="206"/>
      <c r="BL23" s="206"/>
      <c r="BM23" s="206"/>
      <c r="BN23" s="206"/>
      <c r="BO23" s="206"/>
      <c r="BP23" s="206"/>
      <c r="BQ23" s="215">
        <v>17</v>
      </c>
      <c r="BR23" s="216"/>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7"/>
    </row>
    <row r="24" spans="1:131" s="208" customFormat="1" ht="26.25" customHeight="1">
      <c r="A24" s="1091" t="s">
        <v>370</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5"/>
      <c r="BA24" s="205"/>
      <c r="BB24" s="205"/>
      <c r="BC24" s="205"/>
      <c r="BD24" s="205"/>
      <c r="BE24" s="206"/>
      <c r="BF24" s="206"/>
      <c r="BG24" s="206"/>
      <c r="BH24" s="206"/>
      <c r="BI24" s="206"/>
      <c r="BJ24" s="206"/>
      <c r="BK24" s="206"/>
      <c r="BL24" s="206"/>
      <c r="BM24" s="206"/>
      <c r="BN24" s="206"/>
      <c r="BO24" s="206"/>
      <c r="BP24" s="206"/>
      <c r="BQ24" s="215">
        <v>18</v>
      </c>
      <c r="BR24" s="216"/>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7"/>
    </row>
    <row r="25" spans="1:131" s="200" customFormat="1" ht="26.25" customHeight="1" thickBot="1">
      <c r="A25" s="1090" t="s">
        <v>371</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5"/>
      <c r="BK25" s="205"/>
      <c r="BL25" s="205"/>
      <c r="BM25" s="205"/>
      <c r="BN25" s="205"/>
      <c r="BO25" s="218"/>
      <c r="BP25" s="218"/>
      <c r="BQ25" s="215">
        <v>19</v>
      </c>
      <c r="BR25" s="216"/>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9"/>
    </row>
    <row r="26" spans="1:131" s="200" customFormat="1" ht="26.25" customHeight="1">
      <c r="A26" s="1022" t="s">
        <v>349</v>
      </c>
      <c r="B26" s="1023"/>
      <c r="C26" s="1023"/>
      <c r="D26" s="1023"/>
      <c r="E26" s="1023"/>
      <c r="F26" s="1023"/>
      <c r="G26" s="1023"/>
      <c r="H26" s="1023"/>
      <c r="I26" s="1023"/>
      <c r="J26" s="1023"/>
      <c r="K26" s="1023"/>
      <c r="L26" s="1023"/>
      <c r="M26" s="1023"/>
      <c r="N26" s="1023"/>
      <c r="O26" s="1023"/>
      <c r="P26" s="1024"/>
      <c r="Q26" s="1028" t="s">
        <v>372</v>
      </c>
      <c r="R26" s="1029"/>
      <c r="S26" s="1029"/>
      <c r="T26" s="1029"/>
      <c r="U26" s="1030"/>
      <c r="V26" s="1028" t="s">
        <v>373</v>
      </c>
      <c r="W26" s="1029"/>
      <c r="X26" s="1029"/>
      <c r="Y26" s="1029"/>
      <c r="Z26" s="1030"/>
      <c r="AA26" s="1028" t="s">
        <v>374</v>
      </c>
      <c r="AB26" s="1029"/>
      <c r="AC26" s="1029"/>
      <c r="AD26" s="1029"/>
      <c r="AE26" s="1029"/>
      <c r="AF26" s="1086" t="s">
        <v>375</v>
      </c>
      <c r="AG26" s="1035"/>
      <c r="AH26" s="1035"/>
      <c r="AI26" s="1035"/>
      <c r="AJ26" s="1087"/>
      <c r="AK26" s="1029" t="s">
        <v>376</v>
      </c>
      <c r="AL26" s="1029"/>
      <c r="AM26" s="1029"/>
      <c r="AN26" s="1029"/>
      <c r="AO26" s="1030"/>
      <c r="AP26" s="1028" t="s">
        <v>377</v>
      </c>
      <c r="AQ26" s="1029"/>
      <c r="AR26" s="1029"/>
      <c r="AS26" s="1029"/>
      <c r="AT26" s="1030"/>
      <c r="AU26" s="1028" t="s">
        <v>378</v>
      </c>
      <c r="AV26" s="1029"/>
      <c r="AW26" s="1029"/>
      <c r="AX26" s="1029"/>
      <c r="AY26" s="1030"/>
      <c r="AZ26" s="1028" t="s">
        <v>379</v>
      </c>
      <c r="BA26" s="1029"/>
      <c r="BB26" s="1029"/>
      <c r="BC26" s="1029"/>
      <c r="BD26" s="1030"/>
      <c r="BE26" s="1028" t="s">
        <v>356</v>
      </c>
      <c r="BF26" s="1029"/>
      <c r="BG26" s="1029"/>
      <c r="BH26" s="1029"/>
      <c r="BI26" s="1044"/>
      <c r="BJ26" s="205"/>
      <c r="BK26" s="205"/>
      <c r="BL26" s="205"/>
      <c r="BM26" s="205"/>
      <c r="BN26" s="205"/>
      <c r="BO26" s="218"/>
      <c r="BP26" s="218"/>
      <c r="BQ26" s="215">
        <v>20</v>
      </c>
      <c r="BR26" s="216"/>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9"/>
    </row>
    <row r="27" spans="1:131" s="200"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5"/>
      <c r="BK27" s="205"/>
      <c r="BL27" s="205"/>
      <c r="BM27" s="205"/>
      <c r="BN27" s="205"/>
      <c r="BO27" s="218"/>
      <c r="BP27" s="218"/>
      <c r="BQ27" s="215">
        <v>21</v>
      </c>
      <c r="BR27" s="216"/>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9"/>
    </row>
    <row r="28" spans="1:131" s="200" customFormat="1" ht="26.25" customHeight="1" thickTop="1">
      <c r="A28" s="219">
        <v>1</v>
      </c>
      <c r="B28" s="1077" t="s">
        <v>380</v>
      </c>
      <c r="C28" s="1078"/>
      <c r="D28" s="1078"/>
      <c r="E28" s="1078"/>
      <c r="F28" s="1078"/>
      <c r="G28" s="1078"/>
      <c r="H28" s="1078"/>
      <c r="I28" s="1078"/>
      <c r="J28" s="1078"/>
      <c r="K28" s="1078"/>
      <c r="L28" s="1078"/>
      <c r="M28" s="1078"/>
      <c r="N28" s="1078"/>
      <c r="O28" s="1078"/>
      <c r="P28" s="1079"/>
      <c r="Q28" s="1080">
        <v>1677</v>
      </c>
      <c r="R28" s="1081"/>
      <c r="S28" s="1081"/>
      <c r="T28" s="1081"/>
      <c r="U28" s="1081"/>
      <c r="V28" s="1081">
        <v>1557</v>
      </c>
      <c r="W28" s="1081"/>
      <c r="X28" s="1081"/>
      <c r="Y28" s="1081"/>
      <c r="Z28" s="1081"/>
      <c r="AA28" s="1081">
        <v>120</v>
      </c>
      <c r="AB28" s="1081"/>
      <c r="AC28" s="1081"/>
      <c r="AD28" s="1081"/>
      <c r="AE28" s="1082"/>
      <c r="AF28" s="1083">
        <v>120</v>
      </c>
      <c r="AG28" s="1081"/>
      <c r="AH28" s="1081"/>
      <c r="AI28" s="1081"/>
      <c r="AJ28" s="1084"/>
      <c r="AK28" s="1085">
        <v>200</v>
      </c>
      <c r="AL28" s="1073"/>
      <c r="AM28" s="1073"/>
      <c r="AN28" s="1073"/>
      <c r="AO28" s="1073"/>
      <c r="AP28" s="1073" t="s">
        <v>530</v>
      </c>
      <c r="AQ28" s="1073"/>
      <c r="AR28" s="1073"/>
      <c r="AS28" s="1073"/>
      <c r="AT28" s="1073"/>
      <c r="AU28" s="1073" t="s">
        <v>530</v>
      </c>
      <c r="AV28" s="1073"/>
      <c r="AW28" s="1073"/>
      <c r="AX28" s="1073"/>
      <c r="AY28" s="1073"/>
      <c r="AZ28" s="1074"/>
      <c r="BA28" s="1074"/>
      <c r="BB28" s="1074"/>
      <c r="BC28" s="1074"/>
      <c r="BD28" s="1074"/>
      <c r="BE28" s="1075"/>
      <c r="BF28" s="1075"/>
      <c r="BG28" s="1075"/>
      <c r="BH28" s="1075"/>
      <c r="BI28" s="1076"/>
      <c r="BJ28" s="205"/>
      <c r="BK28" s="205"/>
      <c r="BL28" s="205"/>
      <c r="BM28" s="205"/>
      <c r="BN28" s="205"/>
      <c r="BO28" s="218"/>
      <c r="BP28" s="218"/>
      <c r="BQ28" s="215">
        <v>22</v>
      </c>
      <c r="BR28" s="216"/>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9"/>
    </row>
    <row r="29" spans="1:131" s="200" customFormat="1" ht="26.25" customHeight="1">
      <c r="A29" s="219">
        <v>2</v>
      </c>
      <c r="B29" s="1064" t="s">
        <v>381</v>
      </c>
      <c r="C29" s="1065"/>
      <c r="D29" s="1065"/>
      <c r="E29" s="1065"/>
      <c r="F29" s="1065"/>
      <c r="G29" s="1065"/>
      <c r="H29" s="1065"/>
      <c r="I29" s="1065"/>
      <c r="J29" s="1065"/>
      <c r="K29" s="1065"/>
      <c r="L29" s="1065"/>
      <c r="M29" s="1065"/>
      <c r="N29" s="1065"/>
      <c r="O29" s="1065"/>
      <c r="P29" s="1066"/>
      <c r="Q29" s="1070">
        <v>1407</v>
      </c>
      <c r="R29" s="1071"/>
      <c r="S29" s="1071"/>
      <c r="T29" s="1071"/>
      <c r="U29" s="1071"/>
      <c r="V29" s="1071">
        <v>1356</v>
      </c>
      <c r="W29" s="1071"/>
      <c r="X29" s="1071"/>
      <c r="Y29" s="1071"/>
      <c r="Z29" s="1071"/>
      <c r="AA29" s="1071">
        <v>52</v>
      </c>
      <c r="AB29" s="1071"/>
      <c r="AC29" s="1071"/>
      <c r="AD29" s="1071"/>
      <c r="AE29" s="1072"/>
      <c r="AF29" s="1046">
        <v>52</v>
      </c>
      <c r="AG29" s="1047"/>
      <c r="AH29" s="1047"/>
      <c r="AI29" s="1047"/>
      <c r="AJ29" s="1048"/>
      <c r="AK29" s="1007">
        <v>196</v>
      </c>
      <c r="AL29" s="998"/>
      <c r="AM29" s="998"/>
      <c r="AN29" s="998"/>
      <c r="AO29" s="998"/>
      <c r="AP29" s="998" t="s">
        <v>530</v>
      </c>
      <c r="AQ29" s="998"/>
      <c r="AR29" s="998"/>
      <c r="AS29" s="998"/>
      <c r="AT29" s="998"/>
      <c r="AU29" s="998" t="s">
        <v>530</v>
      </c>
      <c r="AV29" s="998"/>
      <c r="AW29" s="998"/>
      <c r="AX29" s="998"/>
      <c r="AY29" s="998"/>
      <c r="AZ29" s="1069"/>
      <c r="BA29" s="1069"/>
      <c r="BB29" s="1069"/>
      <c r="BC29" s="1069"/>
      <c r="BD29" s="1069"/>
      <c r="BE29" s="1059"/>
      <c r="BF29" s="1059"/>
      <c r="BG29" s="1059"/>
      <c r="BH29" s="1059"/>
      <c r="BI29" s="1060"/>
      <c r="BJ29" s="205"/>
      <c r="BK29" s="205"/>
      <c r="BL29" s="205"/>
      <c r="BM29" s="205"/>
      <c r="BN29" s="205"/>
      <c r="BO29" s="218"/>
      <c r="BP29" s="218"/>
      <c r="BQ29" s="215">
        <v>23</v>
      </c>
      <c r="BR29" s="216"/>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9"/>
    </row>
    <row r="30" spans="1:131" s="200" customFormat="1" ht="26.25" customHeight="1">
      <c r="A30" s="219">
        <v>3</v>
      </c>
      <c r="B30" s="1064" t="s">
        <v>382</v>
      </c>
      <c r="C30" s="1065"/>
      <c r="D30" s="1065"/>
      <c r="E30" s="1065"/>
      <c r="F30" s="1065"/>
      <c r="G30" s="1065"/>
      <c r="H30" s="1065"/>
      <c r="I30" s="1065"/>
      <c r="J30" s="1065"/>
      <c r="K30" s="1065"/>
      <c r="L30" s="1065"/>
      <c r="M30" s="1065"/>
      <c r="N30" s="1065"/>
      <c r="O30" s="1065"/>
      <c r="P30" s="1066"/>
      <c r="Q30" s="1070">
        <v>289</v>
      </c>
      <c r="R30" s="1071"/>
      <c r="S30" s="1071"/>
      <c r="T30" s="1071"/>
      <c r="U30" s="1071"/>
      <c r="V30" s="1071">
        <v>289</v>
      </c>
      <c r="W30" s="1071"/>
      <c r="X30" s="1071"/>
      <c r="Y30" s="1071"/>
      <c r="Z30" s="1071"/>
      <c r="AA30" s="1071">
        <v>0</v>
      </c>
      <c r="AB30" s="1071"/>
      <c r="AC30" s="1071"/>
      <c r="AD30" s="1071"/>
      <c r="AE30" s="1072"/>
      <c r="AF30" s="1046">
        <v>0</v>
      </c>
      <c r="AG30" s="1047"/>
      <c r="AH30" s="1047"/>
      <c r="AI30" s="1047"/>
      <c r="AJ30" s="1048"/>
      <c r="AK30" s="1007">
        <v>180</v>
      </c>
      <c r="AL30" s="998"/>
      <c r="AM30" s="998"/>
      <c r="AN30" s="998"/>
      <c r="AO30" s="998"/>
      <c r="AP30" s="998" t="s">
        <v>530</v>
      </c>
      <c r="AQ30" s="998"/>
      <c r="AR30" s="998"/>
      <c r="AS30" s="998"/>
      <c r="AT30" s="998"/>
      <c r="AU30" s="998" t="s">
        <v>530</v>
      </c>
      <c r="AV30" s="998"/>
      <c r="AW30" s="998"/>
      <c r="AX30" s="998"/>
      <c r="AY30" s="998"/>
      <c r="AZ30" s="1069"/>
      <c r="BA30" s="1069"/>
      <c r="BB30" s="1069"/>
      <c r="BC30" s="1069"/>
      <c r="BD30" s="1069"/>
      <c r="BE30" s="1059"/>
      <c r="BF30" s="1059"/>
      <c r="BG30" s="1059"/>
      <c r="BH30" s="1059"/>
      <c r="BI30" s="1060"/>
      <c r="BJ30" s="205"/>
      <c r="BK30" s="205"/>
      <c r="BL30" s="205"/>
      <c r="BM30" s="205"/>
      <c r="BN30" s="205"/>
      <c r="BO30" s="218"/>
      <c r="BP30" s="218"/>
      <c r="BQ30" s="215">
        <v>24</v>
      </c>
      <c r="BR30" s="216"/>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9"/>
    </row>
    <row r="31" spans="1:131" s="200" customFormat="1" ht="26.25" customHeight="1">
      <c r="A31" s="219">
        <v>4</v>
      </c>
      <c r="B31" s="1064" t="s">
        <v>383</v>
      </c>
      <c r="C31" s="1065"/>
      <c r="D31" s="1065"/>
      <c r="E31" s="1065"/>
      <c r="F31" s="1065"/>
      <c r="G31" s="1065"/>
      <c r="H31" s="1065"/>
      <c r="I31" s="1065"/>
      <c r="J31" s="1065"/>
      <c r="K31" s="1065"/>
      <c r="L31" s="1065"/>
      <c r="M31" s="1065"/>
      <c r="N31" s="1065"/>
      <c r="O31" s="1065"/>
      <c r="P31" s="1066"/>
      <c r="Q31" s="1070">
        <v>212</v>
      </c>
      <c r="R31" s="1071"/>
      <c r="S31" s="1071"/>
      <c r="T31" s="1071"/>
      <c r="U31" s="1071"/>
      <c r="V31" s="1071">
        <v>177</v>
      </c>
      <c r="W31" s="1071"/>
      <c r="X31" s="1071"/>
      <c r="Y31" s="1071"/>
      <c r="Z31" s="1071"/>
      <c r="AA31" s="1071">
        <v>35</v>
      </c>
      <c r="AB31" s="1071"/>
      <c r="AC31" s="1071"/>
      <c r="AD31" s="1071"/>
      <c r="AE31" s="1072"/>
      <c r="AF31" s="1046">
        <v>521</v>
      </c>
      <c r="AG31" s="1047"/>
      <c r="AH31" s="1047"/>
      <c r="AI31" s="1047"/>
      <c r="AJ31" s="1048"/>
      <c r="AK31" s="1007">
        <v>20</v>
      </c>
      <c r="AL31" s="998"/>
      <c r="AM31" s="998"/>
      <c r="AN31" s="998"/>
      <c r="AO31" s="998"/>
      <c r="AP31" s="998">
        <v>87</v>
      </c>
      <c r="AQ31" s="998"/>
      <c r="AR31" s="998"/>
      <c r="AS31" s="998"/>
      <c r="AT31" s="998"/>
      <c r="AU31" s="998" t="s">
        <v>530</v>
      </c>
      <c r="AV31" s="998"/>
      <c r="AW31" s="998"/>
      <c r="AX31" s="998"/>
      <c r="AY31" s="998"/>
      <c r="AZ31" s="1069" t="s">
        <v>530</v>
      </c>
      <c r="BA31" s="1069"/>
      <c r="BB31" s="1069"/>
      <c r="BC31" s="1069"/>
      <c r="BD31" s="1069"/>
      <c r="BE31" s="1059" t="s">
        <v>384</v>
      </c>
      <c r="BF31" s="1059"/>
      <c r="BG31" s="1059"/>
      <c r="BH31" s="1059"/>
      <c r="BI31" s="1060"/>
      <c r="BJ31" s="205"/>
      <c r="BK31" s="205"/>
      <c r="BL31" s="205"/>
      <c r="BM31" s="205"/>
      <c r="BN31" s="205"/>
      <c r="BO31" s="218"/>
      <c r="BP31" s="218"/>
      <c r="BQ31" s="215">
        <v>25</v>
      </c>
      <c r="BR31" s="216"/>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9"/>
    </row>
    <row r="32" spans="1:131" s="200" customFormat="1" ht="26.25" customHeight="1">
      <c r="A32" s="219">
        <v>5</v>
      </c>
      <c r="B32" s="1064" t="s">
        <v>385</v>
      </c>
      <c r="C32" s="1065"/>
      <c r="D32" s="1065"/>
      <c r="E32" s="1065"/>
      <c r="F32" s="1065"/>
      <c r="G32" s="1065"/>
      <c r="H32" s="1065"/>
      <c r="I32" s="1065"/>
      <c r="J32" s="1065"/>
      <c r="K32" s="1065"/>
      <c r="L32" s="1065"/>
      <c r="M32" s="1065"/>
      <c r="N32" s="1065"/>
      <c r="O32" s="1065"/>
      <c r="P32" s="1066"/>
      <c r="Q32" s="1070">
        <v>85</v>
      </c>
      <c r="R32" s="1071"/>
      <c r="S32" s="1071"/>
      <c r="T32" s="1071"/>
      <c r="U32" s="1071"/>
      <c r="V32" s="1071">
        <v>59</v>
      </c>
      <c r="W32" s="1071"/>
      <c r="X32" s="1071"/>
      <c r="Y32" s="1071"/>
      <c r="Z32" s="1071"/>
      <c r="AA32" s="1071">
        <v>25</v>
      </c>
      <c r="AB32" s="1071"/>
      <c r="AC32" s="1071"/>
      <c r="AD32" s="1071"/>
      <c r="AE32" s="1072"/>
      <c r="AF32" s="1046">
        <v>692</v>
      </c>
      <c r="AG32" s="1047"/>
      <c r="AH32" s="1047"/>
      <c r="AI32" s="1047"/>
      <c r="AJ32" s="1048"/>
      <c r="AK32" s="1007" t="s">
        <v>530</v>
      </c>
      <c r="AL32" s="998"/>
      <c r="AM32" s="998"/>
      <c r="AN32" s="998"/>
      <c r="AO32" s="998"/>
      <c r="AP32" s="998" t="s">
        <v>530</v>
      </c>
      <c r="AQ32" s="998"/>
      <c r="AR32" s="998"/>
      <c r="AS32" s="998"/>
      <c r="AT32" s="998"/>
      <c r="AU32" s="998" t="s">
        <v>530</v>
      </c>
      <c r="AV32" s="998"/>
      <c r="AW32" s="998"/>
      <c r="AX32" s="998"/>
      <c r="AY32" s="998"/>
      <c r="AZ32" s="1069" t="s">
        <v>530</v>
      </c>
      <c r="BA32" s="1069"/>
      <c r="BB32" s="1069"/>
      <c r="BC32" s="1069"/>
      <c r="BD32" s="1069"/>
      <c r="BE32" s="1059" t="s">
        <v>384</v>
      </c>
      <c r="BF32" s="1059"/>
      <c r="BG32" s="1059"/>
      <c r="BH32" s="1059"/>
      <c r="BI32" s="1060"/>
      <c r="BJ32" s="205"/>
      <c r="BK32" s="205"/>
      <c r="BL32" s="205"/>
      <c r="BM32" s="205"/>
      <c r="BN32" s="205"/>
      <c r="BO32" s="218"/>
      <c r="BP32" s="218"/>
      <c r="BQ32" s="215">
        <v>26</v>
      </c>
      <c r="BR32" s="216"/>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9"/>
    </row>
    <row r="33" spans="1:131" s="200" customFormat="1" ht="26.25" customHeight="1">
      <c r="A33" s="219">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07"/>
      <c r="AL33" s="998"/>
      <c r="AM33" s="998"/>
      <c r="AN33" s="998"/>
      <c r="AO33" s="998"/>
      <c r="AP33" s="998"/>
      <c r="AQ33" s="998"/>
      <c r="AR33" s="998"/>
      <c r="AS33" s="998"/>
      <c r="AT33" s="998"/>
      <c r="AU33" s="998"/>
      <c r="AV33" s="998"/>
      <c r="AW33" s="998"/>
      <c r="AX33" s="998"/>
      <c r="AY33" s="998"/>
      <c r="AZ33" s="1069"/>
      <c r="BA33" s="1069"/>
      <c r="BB33" s="1069"/>
      <c r="BC33" s="1069"/>
      <c r="BD33" s="1069"/>
      <c r="BE33" s="1059"/>
      <c r="BF33" s="1059"/>
      <c r="BG33" s="1059"/>
      <c r="BH33" s="1059"/>
      <c r="BI33" s="1060"/>
      <c r="BJ33" s="205"/>
      <c r="BK33" s="205"/>
      <c r="BL33" s="205"/>
      <c r="BM33" s="205"/>
      <c r="BN33" s="205"/>
      <c r="BO33" s="218"/>
      <c r="BP33" s="218"/>
      <c r="BQ33" s="215">
        <v>27</v>
      </c>
      <c r="BR33" s="216"/>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9"/>
    </row>
    <row r="34" spans="1:131" s="200" customFormat="1" ht="26.25" customHeight="1">
      <c r="A34" s="219">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07"/>
      <c r="AL34" s="998"/>
      <c r="AM34" s="998"/>
      <c r="AN34" s="998"/>
      <c r="AO34" s="998"/>
      <c r="AP34" s="998"/>
      <c r="AQ34" s="998"/>
      <c r="AR34" s="998"/>
      <c r="AS34" s="998"/>
      <c r="AT34" s="998"/>
      <c r="AU34" s="998"/>
      <c r="AV34" s="998"/>
      <c r="AW34" s="998"/>
      <c r="AX34" s="998"/>
      <c r="AY34" s="998"/>
      <c r="AZ34" s="1069"/>
      <c r="BA34" s="1069"/>
      <c r="BB34" s="1069"/>
      <c r="BC34" s="1069"/>
      <c r="BD34" s="1069"/>
      <c r="BE34" s="1059"/>
      <c r="BF34" s="1059"/>
      <c r="BG34" s="1059"/>
      <c r="BH34" s="1059"/>
      <c r="BI34" s="1060"/>
      <c r="BJ34" s="205"/>
      <c r="BK34" s="205"/>
      <c r="BL34" s="205"/>
      <c r="BM34" s="205"/>
      <c r="BN34" s="205"/>
      <c r="BO34" s="218"/>
      <c r="BP34" s="218"/>
      <c r="BQ34" s="215">
        <v>28</v>
      </c>
      <c r="BR34" s="216"/>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9"/>
    </row>
    <row r="35" spans="1:131" s="200" customFormat="1" ht="26.25" customHeight="1">
      <c r="A35" s="219">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7"/>
      <c r="AL35" s="998"/>
      <c r="AM35" s="998"/>
      <c r="AN35" s="998"/>
      <c r="AO35" s="998"/>
      <c r="AP35" s="998"/>
      <c r="AQ35" s="998"/>
      <c r="AR35" s="998"/>
      <c r="AS35" s="998"/>
      <c r="AT35" s="998"/>
      <c r="AU35" s="998"/>
      <c r="AV35" s="998"/>
      <c r="AW35" s="998"/>
      <c r="AX35" s="998"/>
      <c r="AY35" s="998"/>
      <c r="AZ35" s="1069"/>
      <c r="BA35" s="1069"/>
      <c r="BB35" s="1069"/>
      <c r="BC35" s="1069"/>
      <c r="BD35" s="1069"/>
      <c r="BE35" s="1059"/>
      <c r="BF35" s="1059"/>
      <c r="BG35" s="1059"/>
      <c r="BH35" s="1059"/>
      <c r="BI35" s="1060"/>
      <c r="BJ35" s="205"/>
      <c r="BK35" s="205"/>
      <c r="BL35" s="205"/>
      <c r="BM35" s="205"/>
      <c r="BN35" s="205"/>
      <c r="BO35" s="218"/>
      <c r="BP35" s="218"/>
      <c r="BQ35" s="215">
        <v>29</v>
      </c>
      <c r="BR35" s="216"/>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9"/>
    </row>
    <row r="36" spans="1:131" s="200" customFormat="1" ht="26.25" customHeight="1">
      <c r="A36" s="219">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7"/>
      <c r="AL36" s="998"/>
      <c r="AM36" s="998"/>
      <c r="AN36" s="998"/>
      <c r="AO36" s="998"/>
      <c r="AP36" s="998"/>
      <c r="AQ36" s="998"/>
      <c r="AR36" s="998"/>
      <c r="AS36" s="998"/>
      <c r="AT36" s="998"/>
      <c r="AU36" s="998"/>
      <c r="AV36" s="998"/>
      <c r="AW36" s="998"/>
      <c r="AX36" s="998"/>
      <c r="AY36" s="998"/>
      <c r="AZ36" s="1069"/>
      <c r="BA36" s="1069"/>
      <c r="BB36" s="1069"/>
      <c r="BC36" s="1069"/>
      <c r="BD36" s="1069"/>
      <c r="BE36" s="1059"/>
      <c r="BF36" s="1059"/>
      <c r="BG36" s="1059"/>
      <c r="BH36" s="1059"/>
      <c r="BI36" s="1060"/>
      <c r="BJ36" s="205"/>
      <c r="BK36" s="205"/>
      <c r="BL36" s="205"/>
      <c r="BM36" s="205"/>
      <c r="BN36" s="205"/>
      <c r="BO36" s="218"/>
      <c r="BP36" s="218"/>
      <c r="BQ36" s="215">
        <v>30</v>
      </c>
      <c r="BR36" s="216"/>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9"/>
    </row>
    <row r="37" spans="1:131" s="200" customFormat="1" ht="26.25" customHeight="1">
      <c r="A37" s="219">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7"/>
      <c r="AL37" s="998"/>
      <c r="AM37" s="998"/>
      <c r="AN37" s="998"/>
      <c r="AO37" s="998"/>
      <c r="AP37" s="998"/>
      <c r="AQ37" s="998"/>
      <c r="AR37" s="998"/>
      <c r="AS37" s="998"/>
      <c r="AT37" s="998"/>
      <c r="AU37" s="998"/>
      <c r="AV37" s="998"/>
      <c r="AW37" s="998"/>
      <c r="AX37" s="998"/>
      <c r="AY37" s="998"/>
      <c r="AZ37" s="1069"/>
      <c r="BA37" s="1069"/>
      <c r="BB37" s="1069"/>
      <c r="BC37" s="1069"/>
      <c r="BD37" s="1069"/>
      <c r="BE37" s="1059"/>
      <c r="BF37" s="1059"/>
      <c r="BG37" s="1059"/>
      <c r="BH37" s="1059"/>
      <c r="BI37" s="1060"/>
      <c r="BJ37" s="205"/>
      <c r="BK37" s="205"/>
      <c r="BL37" s="205"/>
      <c r="BM37" s="205"/>
      <c r="BN37" s="205"/>
      <c r="BO37" s="218"/>
      <c r="BP37" s="218"/>
      <c r="BQ37" s="215">
        <v>31</v>
      </c>
      <c r="BR37" s="216"/>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9"/>
    </row>
    <row r="38" spans="1:131" s="200" customFormat="1" ht="26.25" customHeight="1">
      <c r="A38" s="219">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7"/>
      <c r="AL38" s="998"/>
      <c r="AM38" s="998"/>
      <c r="AN38" s="998"/>
      <c r="AO38" s="998"/>
      <c r="AP38" s="998"/>
      <c r="AQ38" s="998"/>
      <c r="AR38" s="998"/>
      <c r="AS38" s="998"/>
      <c r="AT38" s="998"/>
      <c r="AU38" s="998"/>
      <c r="AV38" s="998"/>
      <c r="AW38" s="998"/>
      <c r="AX38" s="998"/>
      <c r="AY38" s="998"/>
      <c r="AZ38" s="1069"/>
      <c r="BA38" s="1069"/>
      <c r="BB38" s="1069"/>
      <c r="BC38" s="1069"/>
      <c r="BD38" s="1069"/>
      <c r="BE38" s="1059"/>
      <c r="BF38" s="1059"/>
      <c r="BG38" s="1059"/>
      <c r="BH38" s="1059"/>
      <c r="BI38" s="1060"/>
      <c r="BJ38" s="205"/>
      <c r="BK38" s="205"/>
      <c r="BL38" s="205"/>
      <c r="BM38" s="205"/>
      <c r="BN38" s="205"/>
      <c r="BO38" s="218"/>
      <c r="BP38" s="218"/>
      <c r="BQ38" s="215">
        <v>32</v>
      </c>
      <c r="BR38" s="216"/>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9"/>
    </row>
    <row r="39" spans="1:131" s="200" customFormat="1" ht="26.25" customHeight="1">
      <c r="A39" s="219">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7"/>
      <c r="AL39" s="998"/>
      <c r="AM39" s="998"/>
      <c r="AN39" s="998"/>
      <c r="AO39" s="998"/>
      <c r="AP39" s="998"/>
      <c r="AQ39" s="998"/>
      <c r="AR39" s="998"/>
      <c r="AS39" s="998"/>
      <c r="AT39" s="998"/>
      <c r="AU39" s="998"/>
      <c r="AV39" s="998"/>
      <c r="AW39" s="998"/>
      <c r="AX39" s="998"/>
      <c r="AY39" s="998"/>
      <c r="AZ39" s="1069"/>
      <c r="BA39" s="1069"/>
      <c r="BB39" s="1069"/>
      <c r="BC39" s="1069"/>
      <c r="BD39" s="1069"/>
      <c r="BE39" s="1059"/>
      <c r="BF39" s="1059"/>
      <c r="BG39" s="1059"/>
      <c r="BH39" s="1059"/>
      <c r="BI39" s="1060"/>
      <c r="BJ39" s="205"/>
      <c r="BK39" s="205"/>
      <c r="BL39" s="205"/>
      <c r="BM39" s="205"/>
      <c r="BN39" s="205"/>
      <c r="BO39" s="218"/>
      <c r="BP39" s="218"/>
      <c r="BQ39" s="215">
        <v>33</v>
      </c>
      <c r="BR39" s="216"/>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9"/>
    </row>
    <row r="40" spans="1:131" s="200" customFormat="1" ht="26.25" customHeight="1">
      <c r="A40" s="214">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7"/>
      <c r="AL40" s="998"/>
      <c r="AM40" s="998"/>
      <c r="AN40" s="998"/>
      <c r="AO40" s="998"/>
      <c r="AP40" s="998"/>
      <c r="AQ40" s="998"/>
      <c r="AR40" s="998"/>
      <c r="AS40" s="998"/>
      <c r="AT40" s="998"/>
      <c r="AU40" s="998"/>
      <c r="AV40" s="998"/>
      <c r="AW40" s="998"/>
      <c r="AX40" s="998"/>
      <c r="AY40" s="998"/>
      <c r="AZ40" s="1069"/>
      <c r="BA40" s="1069"/>
      <c r="BB40" s="1069"/>
      <c r="BC40" s="1069"/>
      <c r="BD40" s="1069"/>
      <c r="BE40" s="1059"/>
      <c r="BF40" s="1059"/>
      <c r="BG40" s="1059"/>
      <c r="BH40" s="1059"/>
      <c r="BI40" s="1060"/>
      <c r="BJ40" s="205"/>
      <c r="BK40" s="205"/>
      <c r="BL40" s="205"/>
      <c r="BM40" s="205"/>
      <c r="BN40" s="205"/>
      <c r="BO40" s="218"/>
      <c r="BP40" s="218"/>
      <c r="BQ40" s="215">
        <v>34</v>
      </c>
      <c r="BR40" s="216"/>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9"/>
    </row>
    <row r="41" spans="1:131" s="200" customFormat="1" ht="26.25" customHeight="1">
      <c r="A41" s="214">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7"/>
      <c r="AL41" s="998"/>
      <c r="AM41" s="998"/>
      <c r="AN41" s="998"/>
      <c r="AO41" s="998"/>
      <c r="AP41" s="998"/>
      <c r="AQ41" s="998"/>
      <c r="AR41" s="998"/>
      <c r="AS41" s="998"/>
      <c r="AT41" s="998"/>
      <c r="AU41" s="998"/>
      <c r="AV41" s="998"/>
      <c r="AW41" s="998"/>
      <c r="AX41" s="998"/>
      <c r="AY41" s="998"/>
      <c r="AZ41" s="1069"/>
      <c r="BA41" s="1069"/>
      <c r="BB41" s="1069"/>
      <c r="BC41" s="1069"/>
      <c r="BD41" s="1069"/>
      <c r="BE41" s="1059"/>
      <c r="BF41" s="1059"/>
      <c r="BG41" s="1059"/>
      <c r="BH41" s="1059"/>
      <c r="BI41" s="1060"/>
      <c r="BJ41" s="205"/>
      <c r="BK41" s="205"/>
      <c r="BL41" s="205"/>
      <c r="BM41" s="205"/>
      <c r="BN41" s="205"/>
      <c r="BO41" s="218"/>
      <c r="BP41" s="218"/>
      <c r="BQ41" s="215">
        <v>35</v>
      </c>
      <c r="BR41" s="216"/>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9"/>
    </row>
    <row r="42" spans="1:131" s="200" customFormat="1" ht="26.25" customHeight="1">
      <c r="A42" s="214">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7"/>
      <c r="AL42" s="998"/>
      <c r="AM42" s="998"/>
      <c r="AN42" s="998"/>
      <c r="AO42" s="998"/>
      <c r="AP42" s="998"/>
      <c r="AQ42" s="998"/>
      <c r="AR42" s="998"/>
      <c r="AS42" s="998"/>
      <c r="AT42" s="998"/>
      <c r="AU42" s="998"/>
      <c r="AV42" s="998"/>
      <c r="AW42" s="998"/>
      <c r="AX42" s="998"/>
      <c r="AY42" s="998"/>
      <c r="AZ42" s="1069"/>
      <c r="BA42" s="1069"/>
      <c r="BB42" s="1069"/>
      <c r="BC42" s="1069"/>
      <c r="BD42" s="1069"/>
      <c r="BE42" s="1059"/>
      <c r="BF42" s="1059"/>
      <c r="BG42" s="1059"/>
      <c r="BH42" s="1059"/>
      <c r="BI42" s="1060"/>
      <c r="BJ42" s="205"/>
      <c r="BK42" s="205"/>
      <c r="BL42" s="205"/>
      <c r="BM42" s="205"/>
      <c r="BN42" s="205"/>
      <c r="BO42" s="218"/>
      <c r="BP42" s="218"/>
      <c r="BQ42" s="215">
        <v>36</v>
      </c>
      <c r="BR42" s="216"/>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9"/>
    </row>
    <row r="43" spans="1:131" s="200" customFormat="1" ht="26.25" customHeight="1">
      <c r="A43" s="214">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7"/>
      <c r="AL43" s="998"/>
      <c r="AM43" s="998"/>
      <c r="AN43" s="998"/>
      <c r="AO43" s="998"/>
      <c r="AP43" s="998"/>
      <c r="AQ43" s="998"/>
      <c r="AR43" s="998"/>
      <c r="AS43" s="998"/>
      <c r="AT43" s="998"/>
      <c r="AU43" s="998"/>
      <c r="AV43" s="998"/>
      <c r="AW43" s="998"/>
      <c r="AX43" s="998"/>
      <c r="AY43" s="998"/>
      <c r="AZ43" s="1069"/>
      <c r="BA43" s="1069"/>
      <c r="BB43" s="1069"/>
      <c r="BC43" s="1069"/>
      <c r="BD43" s="1069"/>
      <c r="BE43" s="1059"/>
      <c r="BF43" s="1059"/>
      <c r="BG43" s="1059"/>
      <c r="BH43" s="1059"/>
      <c r="BI43" s="1060"/>
      <c r="BJ43" s="205"/>
      <c r="BK43" s="205"/>
      <c r="BL43" s="205"/>
      <c r="BM43" s="205"/>
      <c r="BN43" s="205"/>
      <c r="BO43" s="218"/>
      <c r="BP43" s="218"/>
      <c r="BQ43" s="215">
        <v>37</v>
      </c>
      <c r="BR43" s="216"/>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9"/>
    </row>
    <row r="44" spans="1:131" s="200" customFormat="1" ht="26.25" customHeight="1">
      <c r="A44" s="214">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7"/>
      <c r="AL44" s="998"/>
      <c r="AM44" s="998"/>
      <c r="AN44" s="998"/>
      <c r="AO44" s="998"/>
      <c r="AP44" s="998"/>
      <c r="AQ44" s="998"/>
      <c r="AR44" s="998"/>
      <c r="AS44" s="998"/>
      <c r="AT44" s="998"/>
      <c r="AU44" s="998"/>
      <c r="AV44" s="998"/>
      <c r="AW44" s="998"/>
      <c r="AX44" s="998"/>
      <c r="AY44" s="998"/>
      <c r="AZ44" s="1069"/>
      <c r="BA44" s="1069"/>
      <c r="BB44" s="1069"/>
      <c r="BC44" s="1069"/>
      <c r="BD44" s="1069"/>
      <c r="BE44" s="1059"/>
      <c r="BF44" s="1059"/>
      <c r="BG44" s="1059"/>
      <c r="BH44" s="1059"/>
      <c r="BI44" s="1060"/>
      <c r="BJ44" s="205"/>
      <c r="BK44" s="205"/>
      <c r="BL44" s="205"/>
      <c r="BM44" s="205"/>
      <c r="BN44" s="205"/>
      <c r="BO44" s="218"/>
      <c r="BP44" s="218"/>
      <c r="BQ44" s="215">
        <v>38</v>
      </c>
      <c r="BR44" s="216"/>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9"/>
    </row>
    <row r="45" spans="1:131" s="200" customFormat="1" ht="26.25" customHeight="1">
      <c r="A45" s="214">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7"/>
      <c r="AL45" s="998"/>
      <c r="AM45" s="998"/>
      <c r="AN45" s="998"/>
      <c r="AO45" s="998"/>
      <c r="AP45" s="998"/>
      <c r="AQ45" s="998"/>
      <c r="AR45" s="998"/>
      <c r="AS45" s="998"/>
      <c r="AT45" s="998"/>
      <c r="AU45" s="998"/>
      <c r="AV45" s="998"/>
      <c r="AW45" s="998"/>
      <c r="AX45" s="998"/>
      <c r="AY45" s="998"/>
      <c r="AZ45" s="1069"/>
      <c r="BA45" s="1069"/>
      <c r="BB45" s="1069"/>
      <c r="BC45" s="1069"/>
      <c r="BD45" s="1069"/>
      <c r="BE45" s="1059"/>
      <c r="BF45" s="1059"/>
      <c r="BG45" s="1059"/>
      <c r="BH45" s="1059"/>
      <c r="BI45" s="1060"/>
      <c r="BJ45" s="205"/>
      <c r="BK45" s="205"/>
      <c r="BL45" s="205"/>
      <c r="BM45" s="205"/>
      <c r="BN45" s="205"/>
      <c r="BO45" s="218"/>
      <c r="BP45" s="218"/>
      <c r="BQ45" s="215">
        <v>39</v>
      </c>
      <c r="BR45" s="216"/>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9"/>
    </row>
    <row r="46" spans="1:131" s="200" customFormat="1" ht="26.25" customHeight="1">
      <c r="A46" s="214">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7"/>
      <c r="AL46" s="998"/>
      <c r="AM46" s="998"/>
      <c r="AN46" s="998"/>
      <c r="AO46" s="998"/>
      <c r="AP46" s="998"/>
      <c r="AQ46" s="998"/>
      <c r="AR46" s="998"/>
      <c r="AS46" s="998"/>
      <c r="AT46" s="998"/>
      <c r="AU46" s="998"/>
      <c r="AV46" s="998"/>
      <c r="AW46" s="998"/>
      <c r="AX46" s="998"/>
      <c r="AY46" s="998"/>
      <c r="AZ46" s="1069"/>
      <c r="BA46" s="1069"/>
      <c r="BB46" s="1069"/>
      <c r="BC46" s="1069"/>
      <c r="BD46" s="1069"/>
      <c r="BE46" s="1059"/>
      <c r="BF46" s="1059"/>
      <c r="BG46" s="1059"/>
      <c r="BH46" s="1059"/>
      <c r="BI46" s="1060"/>
      <c r="BJ46" s="205"/>
      <c r="BK46" s="205"/>
      <c r="BL46" s="205"/>
      <c r="BM46" s="205"/>
      <c r="BN46" s="205"/>
      <c r="BO46" s="218"/>
      <c r="BP46" s="218"/>
      <c r="BQ46" s="215">
        <v>40</v>
      </c>
      <c r="BR46" s="216"/>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9"/>
    </row>
    <row r="47" spans="1:131" s="200" customFormat="1" ht="26.25" customHeight="1">
      <c r="A47" s="214">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7"/>
      <c r="AL47" s="998"/>
      <c r="AM47" s="998"/>
      <c r="AN47" s="998"/>
      <c r="AO47" s="998"/>
      <c r="AP47" s="998"/>
      <c r="AQ47" s="998"/>
      <c r="AR47" s="998"/>
      <c r="AS47" s="998"/>
      <c r="AT47" s="998"/>
      <c r="AU47" s="998"/>
      <c r="AV47" s="998"/>
      <c r="AW47" s="998"/>
      <c r="AX47" s="998"/>
      <c r="AY47" s="998"/>
      <c r="AZ47" s="1069"/>
      <c r="BA47" s="1069"/>
      <c r="BB47" s="1069"/>
      <c r="BC47" s="1069"/>
      <c r="BD47" s="1069"/>
      <c r="BE47" s="1059"/>
      <c r="BF47" s="1059"/>
      <c r="BG47" s="1059"/>
      <c r="BH47" s="1059"/>
      <c r="BI47" s="1060"/>
      <c r="BJ47" s="205"/>
      <c r="BK47" s="205"/>
      <c r="BL47" s="205"/>
      <c r="BM47" s="205"/>
      <c r="BN47" s="205"/>
      <c r="BO47" s="218"/>
      <c r="BP47" s="218"/>
      <c r="BQ47" s="215">
        <v>41</v>
      </c>
      <c r="BR47" s="216"/>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9"/>
    </row>
    <row r="48" spans="1:131" s="200" customFormat="1" ht="26.25" customHeight="1">
      <c r="A48" s="214">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7"/>
      <c r="AL48" s="998"/>
      <c r="AM48" s="998"/>
      <c r="AN48" s="998"/>
      <c r="AO48" s="998"/>
      <c r="AP48" s="998"/>
      <c r="AQ48" s="998"/>
      <c r="AR48" s="998"/>
      <c r="AS48" s="998"/>
      <c r="AT48" s="998"/>
      <c r="AU48" s="998"/>
      <c r="AV48" s="998"/>
      <c r="AW48" s="998"/>
      <c r="AX48" s="998"/>
      <c r="AY48" s="998"/>
      <c r="AZ48" s="1069"/>
      <c r="BA48" s="1069"/>
      <c r="BB48" s="1069"/>
      <c r="BC48" s="1069"/>
      <c r="BD48" s="1069"/>
      <c r="BE48" s="1059"/>
      <c r="BF48" s="1059"/>
      <c r="BG48" s="1059"/>
      <c r="BH48" s="1059"/>
      <c r="BI48" s="1060"/>
      <c r="BJ48" s="205"/>
      <c r="BK48" s="205"/>
      <c r="BL48" s="205"/>
      <c r="BM48" s="205"/>
      <c r="BN48" s="205"/>
      <c r="BO48" s="218"/>
      <c r="BP48" s="218"/>
      <c r="BQ48" s="215">
        <v>42</v>
      </c>
      <c r="BR48" s="216"/>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9"/>
    </row>
    <row r="49" spans="1:131" s="200" customFormat="1" ht="26.25" customHeight="1">
      <c r="A49" s="214">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7"/>
      <c r="AL49" s="998"/>
      <c r="AM49" s="998"/>
      <c r="AN49" s="998"/>
      <c r="AO49" s="998"/>
      <c r="AP49" s="998"/>
      <c r="AQ49" s="998"/>
      <c r="AR49" s="998"/>
      <c r="AS49" s="998"/>
      <c r="AT49" s="998"/>
      <c r="AU49" s="998"/>
      <c r="AV49" s="998"/>
      <c r="AW49" s="998"/>
      <c r="AX49" s="998"/>
      <c r="AY49" s="998"/>
      <c r="AZ49" s="1069"/>
      <c r="BA49" s="1069"/>
      <c r="BB49" s="1069"/>
      <c r="BC49" s="1069"/>
      <c r="BD49" s="1069"/>
      <c r="BE49" s="1059"/>
      <c r="BF49" s="1059"/>
      <c r="BG49" s="1059"/>
      <c r="BH49" s="1059"/>
      <c r="BI49" s="1060"/>
      <c r="BJ49" s="205"/>
      <c r="BK49" s="205"/>
      <c r="BL49" s="205"/>
      <c r="BM49" s="205"/>
      <c r="BN49" s="205"/>
      <c r="BO49" s="218"/>
      <c r="BP49" s="218"/>
      <c r="BQ49" s="215">
        <v>43</v>
      </c>
      <c r="BR49" s="216"/>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9"/>
    </row>
    <row r="50" spans="1:131" s="200" customFormat="1" ht="26.25" customHeight="1">
      <c r="A50" s="214">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5"/>
      <c r="BK50" s="205"/>
      <c r="BL50" s="205"/>
      <c r="BM50" s="205"/>
      <c r="BN50" s="205"/>
      <c r="BO50" s="218"/>
      <c r="BP50" s="218"/>
      <c r="BQ50" s="215">
        <v>44</v>
      </c>
      <c r="BR50" s="216"/>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9"/>
    </row>
    <row r="51" spans="1:131" s="200" customFormat="1" ht="26.25" customHeight="1">
      <c r="A51" s="214">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5"/>
      <c r="BK51" s="205"/>
      <c r="BL51" s="205"/>
      <c r="BM51" s="205"/>
      <c r="BN51" s="205"/>
      <c r="BO51" s="218"/>
      <c r="BP51" s="218"/>
      <c r="BQ51" s="215">
        <v>45</v>
      </c>
      <c r="BR51" s="216"/>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9"/>
    </row>
    <row r="52" spans="1:131" s="200" customFormat="1" ht="26.25" customHeight="1">
      <c r="A52" s="214">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5"/>
      <c r="BK52" s="205"/>
      <c r="BL52" s="205"/>
      <c r="BM52" s="205"/>
      <c r="BN52" s="205"/>
      <c r="BO52" s="218"/>
      <c r="BP52" s="218"/>
      <c r="BQ52" s="215">
        <v>46</v>
      </c>
      <c r="BR52" s="216"/>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9"/>
    </row>
    <row r="53" spans="1:131" s="200" customFormat="1" ht="26.25" customHeight="1">
      <c r="A53" s="214">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5"/>
      <c r="BK53" s="205"/>
      <c r="BL53" s="205"/>
      <c r="BM53" s="205"/>
      <c r="BN53" s="205"/>
      <c r="BO53" s="218"/>
      <c r="BP53" s="218"/>
      <c r="BQ53" s="215">
        <v>47</v>
      </c>
      <c r="BR53" s="216"/>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9"/>
    </row>
    <row r="54" spans="1:131" s="200" customFormat="1" ht="26.25" customHeight="1">
      <c r="A54" s="214">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5"/>
      <c r="BK54" s="205"/>
      <c r="BL54" s="205"/>
      <c r="BM54" s="205"/>
      <c r="BN54" s="205"/>
      <c r="BO54" s="218"/>
      <c r="BP54" s="218"/>
      <c r="BQ54" s="215">
        <v>48</v>
      </c>
      <c r="BR54" s="216"/>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9"/>
    </row>
    <row r="55" spans="1:131" s="200" customFormat="1" ht="26.25" customHeight="1">
      <c r="A55" s="214">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5"/>
      <c r="BK55" s="205"/>
      <c r="BL55" s="205"/>
      <c r="BM55" s="205"/>
      <c r="BN55" s="205"/>
      <c r="BO55" s="218"/>
      <c r="BP55" s="218"/>
      <c r="BQ55" s="215">
        <v>49</v>
      </c>
      <c r="BR55" s="216"/>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9"/>
    </row>
    <row r="56" spans="1:131" s="200" customFormat="1" ht="26.25" customHeight="1">
      <c r="A56" s="214">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5"/>
      <c r="BK56" s="205"/>
      <c r="BL56" s="205"/>
      <c r="BM56" s="205"/>
      <c r="BN56" s="205"/>
      <c r="BO56" s="218"/>
      <c r="BP56" s="218"/>
      <c r="BQ56" s="215">
        <v>50</v>
      </c>
      <c r="BR56" s="216"/>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9"/>
    </row>
    <row r="57" spans="1:131" s="200" customFormat="1" ht="26.25" customHeight="1">
      <c r="A57" s="214">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5"/>
      <c r="BK57" s="205"/>
      <c r="BL57" s="205"/>
      <c r="BM57" s="205"/>
      <c r="BN57" s="205"/>
      <c r="BO57" s="218"/>
      <c r="BP57" s="218"/>
      <c r="BQ57" s="215">
        <v>51</v>
      </c>
      <c r="BR57" s="216"/>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9"/>
    </row>
    <row r="58" spans="1:131" s="200" customFormat="1" ht="26.25" customHeight="1">
      <c r="A58" s="214">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5"/>
      <c r="BK58" s="205"/>
      <c r="BL58" s="205"/>
      <c r="BM58" s="205"/>
      <c r="BN58" s="205"/>
      <c r="BO58" s="218"/>
      <c r="BP58" s="218"/>
      <c r="BQ58" s="215">
        <v>52</v>
      </c>
      <c r="BR58" s="216"/>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9"/>
    </row>
    <row r="59" spans="1:131" s="200" customFormat="1" ht="26.25" customHeight="1">
      <c r="A59" s="214">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5"/>
      <c r="BK59" s="205"/>
      <c r="BL59" s="205"/>
      <c r="BM59" s="205"/>
      <c r="BN59" s="205"/>
      <c r="BO59" s="218"/>
      <c r="BP59" s="218"/>
      <c r="BQ59" s="215">
        <v>53</v>
      </c>
      <c r="BR59" s="216"/>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9"/>
    </row>
    <row r="60" spans="1:131" s="200" customFormat="1" ht="26.25" customHeight="1">
      <c r="A60" s="214">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5"/>
      <c r="BK60" s="205"/>
      <c r="BL60" s="205"/>
      <c r="BM60" s="205"/>
      <c r="BN60" s="205"/>
      <c r="BO60" s="218"/>
      <c r="BP60" s="218"/>
      <c r="BQ60" s="215">
        <v>54</v>
      </c>
      <c r="BR60" s="216"/>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9"/>
    </row>
    <row r="61" spans="1:131" s="200" customFormat="1" ht="26.25" customHeight="1" thickBot="1">
      <c r="A61" s="214">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5"/>
      <c r="BK61" s="205"/>
      <c r="BL61" s="205"/>
      <c r="BM61" s="205"/>
      <c r="BN61" s="205"/>
      <c r="BO61" s="218"/>
      <c r="BP61" s="218"/>
      <c r="BQ61" s="215">
        <v>55</v>
      </c>
      <c r="BR61" s="216"/>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9"/>
    </row>
    <row r="62" spans="1:131" s="200" customFormat="1" ht="26.25" customHeight="1">
      <c r="A62" s="214">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386</v>
      </c>
      <c r="BK62" s="1062"/>
      <c r="BL62" s="1062"/>
      <c r="BM62" s="1062"/>
      <c r="BN62" s="1063"/>
      <c r="BO62" s="218"/>
      <c r="BP62" s="218"/>
      <c r="BQ62" s="215">
        <v>56</v>
      </c>
      <c r="BR62" s="216"/>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9"/>
    </row>
    <row r="63" spans="1:131" s="200" customFormat="1" ht="26.25" customHeight="1" thickBot="1">
      <c r="A63" s="217" t="s">
        <v>368</v>
      </c>
      <c r="B63" s="971" t="s">
        <v>387</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55"/>
      <c r="AF63" s="1056">
        <v>1385</v>
      </c>
      <c r="AG63" s="986"/>
      <c r="AH63" s="986"/>
      <c r="AI63" s="986"/>
      <c r="AJ63" s="1057"/>
      <c r="AK63" s="1058"/>
      <c r="AL63" s="990"/>
      <c r="AM63" s="990"/>
      <c r="AN63" s="990"/>
      <c r="AO63" s="990"/>
      <c r="AP63" s="986">
        <v>87</v>
      </c>
      <c r="AQ63" s="986"/>
      <c r="AR63" s="986"/>
      <c r="AS63" s="986"/>
      <c r="AT63" s="986"/>
      <c r="AU63" s="986" t="s">
        <v>539</v>
      </c>
      <c r="AV63" s="986"/>
      <c r="AW63" s="986"/>
      <c r="AX63" s="986"/>
      <c r="AY63" s="986"/>
      <c r="AZ63" s="1052"/>
      <c r="BA63" s="1052"/>
      <c r="BB63" s="1052"/>
      <c r="BC63" s="1052"/>
      <c r="BD63" s="1052"/>
      <c r="BE63" s="987"/>
      <c r="BF63" s="987"/>
      <c r="BG63" s="987"/>
      <c r="BH63" s="987"/>
      <c r="BI63" s="988"/>
      <c r="BJ63" s="1053" t="s">
        <v>112</v>
      </c>
      <c r="BK63" s="978"/>
      <c r="BL63" s="978"/>
      <c r="BM63" s="978"/>
      <c r="BN63" s="1054"/>
      <c r="BO63" s="218"/>
      <c r="BP63" s="218"/>
      <c r="BQ63" s="215">
        <v>57</v>
      </c>
      <c r="BR63" s="216"/>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9"/>
    </row>
    <row r="66" spans="1:131" s="200" customFormat="1" ht="26.25" customHeight="1">
      <c r="A66" s="1022" t="s">
        <v>389</v>
      </c>
      <c r="B66" s="1023"/>
      <c r="C66" s="1023"/>
      <c r="D66" s="1023"/>
      <c r="E66" s="1023"/>
      <c r="F66" s="1023"/>
      <c r="G66" s="1023"/>
      <c r="H66" s="1023"/>
      <c r="I66" s="1023"/>
      <c r="J66" s="1023"/>
      <c r="K66" s="1023"/>
      <c r="L66" s="1023"/>
      <c r="M66" s="1023"/>
      <c r="N66" s="1023"/>
      <c r="O66" s="1023"/>
      <c r="P66" s="1024"/>
      <c r="Q66" s="1028" t="s">
        <v>372</v>
      </c>
      <c r="R66" s="1029"/>
      <c r="S66" s="1029"/>
      <c r="T66" s="1029"/>
      <c r="U66" s="1030"/>
      <c r="V66" s="1028" t="s">
        <v>373</v>
      </c>
      <c r="W66" s="1029"/>
      <c r="X66" s="1029"/>
      <c r="Y66" s="1029"/>
      <c r="Z66" s="1030"/>
      <c r="AA66" s="1028" t="s">
        <v>374</v>
      </c>
      <c r="AB66" s="1029"/>
      <c r="AC66" s="1029"/>
      <c r="AD66" s="1029"/>
      <c r="AE66" s="1030"/>
      <c r="AF66" s="1034" t="s">
        <v>375</v>
      </c>
      <c r="AG66" s="1035"/>
      <c r="AH66" s="1035"/>
      <c r="AI66" s="1035"/>
      <c r="AJ66" s="1036"/>
      <c r="AK66" s="1028" t="s">
        <v>376</v>
      </c>
      <c r="AL66" s="1023"/>
      <c r="AM66" s="1023"/>
      <c r="AN66" s="1023"/>
      <c r="AO66" s="1024"/>
      <c r="AP66" s="1028" t="s">
        <v>377</v>
      </c>
      <c r="AQ66" s="1029"/>
      <c r="AR66" s="1029"/>
      <c r="AS66" s="1029"/>
      <c r="AT66" s="1030"/>
      <c r="AU66" s="1028" t="s">
        <v>390</v>
      </c>
      <c r="AV66" s="1029"/>
      <c r="AW66" s="1029"/>
      <c r="AX66" s="1029"/>
      <c r="AY66" s="1030"/>
      <c r="AZ66" s="1028" t="s">
        <v>356</v>
      </c>
      <c r="BA66" s="1029"/>
      <c r="BB66" s="1029"/>
      <c r="BC66" s="1029"/>
      <c r="BD66" s="1044"/>
      <c r="BE66" s="218"/>
      <c r="BF66" s="218"/>
      <c r="BG66" s="218"/>
      <c r="BH66" s="218"/>
      <c r="BI66" s="218"/>
      <c r="BJ66" s="218"/>
      <c r="BK66" s="218"/>
      <c r="BL66" s="218"/>
      <c r="BM66" s="218"/>
      <c r="BN66" s="218"/>
      <c r="BO66" s="218"/>
      <c r="BP66" s="218"/>
      <c r="BQ66" s="215">
        <v>60</v>
      </c>
      <c r="BR66" s="220"/>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99"/>
    </row>
    <row r="67" spans="1:131" s="200"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8"/>
      <c r="BF67" s="218"/>
      <c r="BG67" s="218"/>
      <c r="BH67" s="218"/>
      <c r="BI67" s="218"/>
      <c r="BJ67" s="218"/>
      <c r="BK67" s="218"/>
      <c r="BL67" s="218"/>
      <c r="BM67" s="218"/>
      <c r="BN67" s="218"/>
      <c r="BO67" s="218"/>
      <c r="BP67" s="218"/>
      <c r="BQ67" s="215">
        <v>61</v>
      </c>
      <c r="BR67" s="220"/>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99"/>
    </row>
    <row r="68" spans="1:131" s="200" customFormat="1" ht="26.25" customHeight="1" thickTop="1">
      <c r="A68" s="211">
        <v>1</v>
      </c>
      <c r="B68" s="1012" t="s">
        <v>535</v>
      </c>
      <c r="C68" s="1013"/>
      <c r="D68" s="1013"/>
      <c r="E68" s="1013"/>
      <c r="F68" s="1013"/>
      <c r="G68" s="1013"/>
      <c r="H68" s="1013"/>
      <c r="I68" s="1013"/>
      <c r="J68" s="1013"/>
      <c r="K68" s="1013"/>
      <c r="L68" s="1013"/>
      <c r="M68" s="1013"/>
      <c r="N68" s="1013"/>
      <c r="O68" s="1013"/>
      <c r="P68" s="1014"/>
      <c r="Q68" s="1015">
        <v>5505</v>
      </c>
      <c r="R68" s="1009"/>
      <c r="S68" s="1009"/>
      <c r="T68" s="1009"/>
      <c r="U68" s="1009"/>
      <c r="V68" s="1009">
        <v>5473</v>
      </c>
      <c r="W68" s="1009"/>
      <c r="X68" s="1009"/>
      <c r="Y68" s="1009"/>
      <c r="Z68" s="1009"/>
      <c r="AA68" s="1009">
        <v>32</v>
      </c>
      <c r="AB68" s="1009"/>
      <c r="AC68" s="1009"/>
      <c r="AD68" s="1009"/>
      <c r="AE68" s="1009"/>
      <c r="AF68" s="1009">
        <v>32</v>
      </c>
      <c r="AG68" s="1009"/>
      <c r="AH68" s="1009"/>
      <c r="AI68" s="1009"/>
      <c r="AJ68" s="1009"/>
      <c r="AK68" s="1009">
        <v>920</v>
      </c>
      <c r="AL68" s="1009"/>
      <c r="AM68" s="1009"/>
      <c r="AN68" s="1009"/>
      <c r="AO68" s="1009"/>
      <c r="AP68" s="1009" t="s">
        <v>530</v>
      </c>
      <c r="AQ68" s="1009"/>
      <c r="AR68" s="1009"/>
      <c r="AS68" s="1009"/>
      <c r="AT68" s="1009"/>
      <c r="AU68" s="1009" t="s">
        <v>530</v>
      </c>
      <c r="AV68" s="1009"/>
      <c r="AW68" s="1009"/>
      <c r="AX68" s="1009"/>
      <c r="AY68" s="1009"/>
      <c r="AZ68" s="1010"/>
      <c r="BA68" s="1010"/>
      <c r="BB68" s="1010"/>
      <c r="BC68" s="1010"/>
      <c r="BD68" s="1011"/>
      <c r="BE68" s="218"/>
      <c r="BF68" s="218"/>
      <c r="BG68" s="218"/>
      <c r="BH68" s="218"/>
      <c r="BI68" s="218"/>
      <c r="BJ68" s="218"/>
      <c r="BK68" s="218"/>
      <c r="BL68" s="218"/>
      <c r="BM68" s="218"/>
      <c r="BN68" s="218"/>
      <c r="BO68" s="218"/>
      <c r="BP68" s="218"/>
      <c r="BQ68" s="215">
        <v>62</v>
      </c>
      <c r="BR68" s="220"/>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99"/>
    </row>
    <row r="69" spans="1:131" s="200" customFormat="1" ht="26.25" customHeight="1">
      <c r="A69" s="214">
        <v>2</v>
      </c>
      <c r="B69" s="1001" t="s">
        <v>531</v>
      </c>
      <c r="C69" s="1002"/>
      <c r="D69" s="1002"/>
      <c r="E69" s="1002"/>
      <c r="F69" s="1002"/>
      <c r="G69" s="1002"/>
      <c r="H69" s="1002"/>
      <c r="I69" s="1002"/>
      <c r="J69" s="1002"/>
      <c r="K69" s="1002"/>
      <c r="L69" s="1002"/>
      <c r="M69" s="1002"/>
      <c r="N69" s="1002"/>
      <c r="O69" s="1002"/>
      <c r="P69" s="1003"/>
      <c r="Q69" s="1004">
        <v>217</v>
      </c>
      <c r="R69" s="998"/>
      <c r="S69" s="998"/>
      <c r="T69" s="998"/>
      <c r="U69" s="998"/>
      <c r="V69" s="998">
        <v>200</v>
      </c>
      <c r="W69" s="998"/>
      <c r="X69" s="998"/>
      <c r="Y69" s="998"/>
      <c r="Z69" s="998"/>
      <c r="AA69" s="998">
        <v>18</v>
      </c>
      <c r="AB69" s="998"/>
      <c r="AC69" s="998"/>
      <c r="AD69" s="998"/>
      <c r="AE69" s="998"/>
      <c r="AF69" s="998">
        <v>18</v>
      </c>
      <c r="AG69" s="998"/>
      <c r="AH69" s="998"/>
      <c r="AI69" s="998"/>
      <c r="AJ69" s="998"/>
      <c r="AK69" s="998" t="s">
        <v>530</v>
      </c>
      <c r="AL69" s="998"/>
      <c r="AM69" s="998"/>
      <c r="AN69" s="998"/>
      <c r="AO69" s="998"/>
      <c r="AP69" s="998">
        <v>406</v>
      </c>
      <c r="AQ69" s="998"/>
      <c r="AR69" s="998"/>
      <c r="AS69" s="998"/>
      <c r="AT69" s="998"/>
      <c r="AU69" s="998">
        <v>243</v>
      </c>
      <c r="AV69" s="998"/>
      <c r="AW69" s="998"/>
      <c r="AX69" s="998"/>
      <c r="AY69" s="998"/>
      <c r="AZ69" s="999"/>
      <c r="BA69" s="999"/>
      <c r="BB69" s="999"/>
      <c r="BC69" s="999"/>
      <c r="BD69" s="1000"/>
      <c r="BE69" s="218"/>
      <c r="BF69" s="218"/>
      <c r="BG69" s="218"/>
      <c r="BH69" s="218"/>
      <c r="BI69" s="218"/>
      <c r="BJ69" s="218"/>
      <c r="BK69" s="218"/>
      <c r="BL69" s="218"/>
      <c r="BM69" s="218"/>
      <c r="BN69" s="218"/>
      <c r="BO69" s="218"/>
      <c r="BP69" s="218"/>
      <c r="BQ69" s="215">
        <v>63</v>
      </c>
      <c r="BR69" s="220"/>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99"/>
    </row>
    <row r="70" spans="1:131" s="200" customFormat="1" ht="26.25" customHeight="1">
      <c r="A70" s="214">
        <v>3</v>
      </c>
      <c r="B70" s="1001" t="s">
        <v>532</v>
      </c>
      <c r="C70" s="1002"/>
      <c r="D70" s="1002"/>
      <c r="E70" s="1002"/>
      <c r="F70" s="1002"/>
      <c r="G70" s="1002"/>
      <c r="H70" s="1002"/>
      <c r="I70" s="1002"/>
      <c r="J70" s="1002"/>
      <c r="K70" s="1002"/>
      <c r="L70" s="1002"/>
      <c r="M70" s="1002"/>
      <c r="N70" s="1002"/>
      <c r="O70" s="1002"/>
      <c r="P70" s="1003"/>
      <c r="Q70" s="1004">
        <v>1460</v>
      </c>
      <c r="R70" s="998"/>
      <c r="S70" s="998"/>
      <c r="T70" s="998"/>
      <c r="U70" s="998"/>
      <c r="V70" s="998">
        <v>1293</v>
      </c>
      <c r="W70" s="998"/>
      <c r="X70" s="998"/>
      <c r="Y70" s="998"/>
      <c r="Z70" s="998"/>
      <c r="AA70" s="998">
        <v>167</v>
      </c>
      <c r="AB70" s="998"/>
      <c r="AC70" s="998"/>
      <c r="AD70" s="998"/>
      <c r="AE70" s="998"/>
      <c r="AF70" s="998">
        <v>45</v>
      </c>
      <c r="AG70" s="998"/>
      <c r="AH70" s="998"/>
      <c r="AI70" s="998"/>
      <c r="AJ70" s="998"/>
      <c r="AK70" s="998" t="s">
        <v>530</v>
      </c>
      <c r="AL70" s="998"/>
      <c r="AM70" s="998"/>
      <c r="AN70" s="998"/>
      <c r="AO70" s="998"/>
      <c r="AP70" s="998">
        <v>947</v>
      </c>
      <c r="AQ70" s="998"/>
      <c r="AR70" s="998"/>
      <c r="AS70" s="998"/>
      <c r="AT70" s="998"/>
      <c r="AU70" s="998">
        <v>176</v>
      </c>
      <c r="AV70" s="998"/>
      <c r="AW70" s="998"/>
      <c r="AX70" s="998"/>
      <c r="AY70" s="998"/>
      <c r="AZ70" s="999"/>
      <c r="BA70" s="999"/>
      <c r="BB70" s="999"/>
      <c r="BC70" s="999"/>
      <c r="BD70" s="1000"/>
      <c r="BE70" s="218"/>
      <c r="BF70" s="218"/>
      <c r="BG70" s="218"/>
      <c r="BH70" s="218"/>
      <c r="BI70" s="218"/>
      <c r="BJ70" s="218"/>
      <c r="BK70" s="218"/>
      <c r="BL70" s="218"/>
      <c r="BM70" s="218"/>
      <c r="BN70" s="218"/>
      <c r="BO70" s="218"/>
      <c r="BP70" s="218"/>
      <c r="BQ70" s="215">
        <v>64</v>
      </c>
      <c r="BR70" s="220"/>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99"/>
    </row>
    <row r="71" spans="1:131" s="200" customFormat="1" ht="26.25" customHeight="1">
      <c r="A71" s="214">
        <v>4</v>
      </c>
      <c r="B71" s="1001" t="s">
        <v>533</v>
      </c>
      <c r="C71" s="1002"/>
      <c r="D71" s="1002"/>
      <c r="E71" s="1002"/>
      <c r="F71" s="1002"/>
      <c r="G71" s="1002"/>
      <c r="H71" s="1002"/>
      <c r="I71" s="1002"/>
      <c r="J71" s="1002"/>
      <c r="K71" s="1002"/>
      <c r="L71" s="1002"/>
      <c r="M71" s="1002"/>
      <c r="N71" s="1002"/>
      <c r="O71" s="1002"/>
      <c r="P71" s="1003"/>
      <c r="Q71" s="1004">
        <v>30</v>
      </c>
      <c r="R71" s="998"/>
      <c r="S71" s="998"/>
      <c r="T71" s="998"/>
      <c r="U71" s="998"/>
      <c r="V71" s="998">
        <v>30</v>
      </c>
      <c r="W71" s="998"/>
      <c r="X71" s="998"/>
      <c r="Y71" s="998"/>
      <c r="Z71" s="998"/>
      <c r="AA71" s="998">
        <v>0</v>
      </c>
      <c r="AB71" s="998"/>
      <c r="AC71" s="998"/>
      <c r="AD71" s="998"/>
      <c r="AE71" s="998"/>
      <c r="AF71" s="998">
        <v>0</v>
      </c>
      <c r="AG71" s="998"/>
      <c r="AH71" s="998"/>
      <c r="AI71" s="998"/>
      <c r="AJ71" s="998"/>
      <c r="AK71" s="998" t="s">
        <v>530</v>
      </c>
      <c r="AL71" s="998"/>
      <c r="AM71" s="998"/>
      <c r="AN71" s="998"/>
      <c r="AO71" s="998"/>
      <c r="AP71" s="998">
        <v>376</v>
      </c>
      <c r="AQ71" s="998"/>
      <c r="AR71" s="998"/>
      <c r="AS71" s="998"/>
      <c r="AT71" s="998"/>
      <c r="AU71" s="998" t="s">
        <v>530</v>
      </c>
      <c r="AV71" s="998"/>
      <c r="AW71" s="998"/>
      <c r="AX71" s="998"/>
      <c r="AY71" s="998"/>
      <c r="AZ71" s="999"/>
      <c r="BA71" s="999"/>
      <c r="BB71" s="999"/>
      <c r="BC71" s="999"/>
      <c r="BD71" s="1000"/>
      <c r="BE71" s="218"/>
      <c r="BF71" s="218"/>
      <c r="BG71" s="218"/>
      <c r="BH71" s="218"/>
      <c r="BI71" s="218"/>
      <c r="BJ71" s="218"/>
      <c r="BK71" s="218"/>
      <c r="BL71" s="218"/>
      <c r="BM71" s="218"/>
      <c r="BN71" s="218"/>
      <c r="BO71" s="218"/>
      <c r="BP71" s="218"/>
      <c r="BQ71" s="215">
        <v>65</v>
      </c>
      <c r="BR71" s="220"/>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99"/>
    </row>
    <row r="72" spans="1:131" s="200" customFormat="1" ht="26.25" customHeight="1">
      <c r="A72" s="214">
        <v>5</v>
      </c>
      <c r="B72" s="1001" t="s">
        <v>534</v>
      </c>
      <c r="C72" s="1002"/>
      <c r="D72" s="1002"/>
      <c r="E72" s="1002"/>
      <c r="F72" s="1002"/>
      <c r="G72" s="1002"/>
      <c r="H72" s="1002"/>
      <c r="I72" s="1002"/>
      <c r="J72" s="1002"/>
      <c r="K72" s="1002"/>
      <c r="L72" s="1002"/>
      <c r="M72" s="1002"/>
      <c r="N72" s="1002"/>
      <c r="O72" s="1002"/>
      <c r="P72" s="1003"/>
      <c r="Q72" s="1004">
        <v>370</v>
      </c>
      <c r="R72" s="998"/>
      <c r="S72" s="998"/>
      <c r="T72" s="998"/>
      <c r="U72" s="998"/>
      <c r="V72" s="998">
        <v>453</v>
      </c>
      <c r="W72" s="998"/>
      <c r="X72" s="998"/>
      <c r="Y72" s="998"/>
      <c r="Z72" s="998"/>
      <c r="AA72" s="998">
        <v>-83</v>
      </c>
      <c r="AB72" s="998"/>
      <c r="AC72" s="998"/>
      <c r="AD72" s="998"/>
      <c r="AE72" s="998"/>
      <c r="AF72" s="998">
        <v>319</v>
      </c>
      <c r="AG72" s="998"/>
      <c r="AH72" s="998"/>
      <c r="AI72" s="998"/>
      <c r="AJ72" s="998"/>
      <c r="AK72" s="998">
        <v>209</v>
      </c>
      <c r="AL72" s="998"/>
      <c r="AM72" s="998"/>
      <c r="AN72" s="998"/>
      <c r="AO72" s="998"/>
      <c r="AP72" s="998">
        <v>2698</v>
      </c>
      <c r="AQ72" s="998"/>
      <c r="AR72" s="998"/>
      <c r="AS72" s="998"/>
      <c r="AT72" s="998"/>
      <c r="AU72" s="998">
        <v>14</v>
      </c>
      <c r="AV72" s="998"/>
      <c r="AW72" s="998"/>
      <c r="AX72" s="998"/>
      <c r="AY72" s="998"/>
      <c r="AZ72" s="999"/>
      <c r="BA72" s="999"/>
      <c r="BB72" s="999"/>
      <c r="BC72" s="999"/>
      <c r="BD72" s="1000"/>
      <c r="BE72" s="218"/>
      <c r="BF72" s="218"/>
      <c r="BG72" s="218"/>
      <c r="BH72" s="218"/>
      <c r="BI72" s="218"/>
      <c r="BJ72" s="218"/>
      <c r="BK72" s="218"/>
      <c r="BL72" s="218"/>
      <c r="BM72" s="218"/>
      <c r="BN72" s="218"/>
      <c r="BO72" s="218"/>
      <c r="BP72" s="218"/>
      <c r="BQ72" s="215">
        <v>66</v>
      </c>
      <c r="BR72" s="220"/>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99"/>
    </row>
    <row r="73" spans="1:131" s="200" customFormat="1" ht="26.25" customHeight="1">
      <c r="A73" s="214">
        <v>6</v>
      </c>
      <c r="B73" s="1001" t="s">
        <v>537</v>
      </c>
      <c r="C73" s="1002"/>
      <c r="D73" s="1002"/>
      <c r="E73" s="1002"/>
      <c r="F73" s="1002"/>
      <c r="G73" s="1002"/>
      <c r="H73" s="1002"/>
      <c r="I73" s="1002"/>
      <c r="J73" s="1002"/>
      <c r="K73" s="1002"/>
      <c r="L73" s="1002"/>
      <c r="M73" s="1002"/>
      <c r="N73" s="1002"/>
      <c r="O73" s="1002"/>
      <c r="P73" s="1003"/>
      <c r="Q73" s="1004">
        <v>2628</v>
      </c>
      <c r="R73" s="998"/>
      <c r="S73" s="998"/>
      <c r="T73" s="998"/>
      <c r="U73" s="998"/>
      <c r="V73" s="998">
        <v>2617</v>
      </c>
      <c r="W73" s="998"/>
      <c r="X73" s="998"/>
      <c r="Y73" s="998"/>
      <c r="Z73" s="998"/>
      <c r="AA73" s="998">
        <v>11</v>
      </c>
      <c r="AB73" s="998"/>
      <c r="AC73" s="998"/>
      <c r="AD73" s="998"/>
      <c r="AE73" s="998"/>
      <c r="AF73" s="998">
        <v>11</v>
      </c>
      <c r="AG73" s="998"/>
      <c r="AH73" s="998"/>
      <c r="AI73" s="998"/>
      <c r="AJ73" s="998"/>
      <c r="AK73" s="998" t="s">
        <v>530</v>
      </c>
      <c r="AL73" s="998"/>
      <c r="AM73" s="998"/>
      <c r="AN73" s="998"/>
      <c r="AO73" s="998"/>
      <c r="AP73" s="998" t="s">
        <v>530</v>
      </c>
      <c r="AQ73" s="998"/>
      <c r="AR73" s="998"/>
      <c r="AS73" s="998"/>
      <c r="AT73" s="998"/>
      <c r="AU73" s="998" t="s">
        <v>530</v>
      </c>
      <c r="AV73" s="998"/>
      <c r="AW73" s="998"/>
      <c r="AX73" s="998"/>
      <c r="AY73" s="998"/>
      <c r="AZ73" s="999"/>
      <c r="BA73" s="999"/>
      <c r="BB73" s="999"/>
      <c r="BC73" s="999"/>
      <c r="BD73" s="1000"/>
      <c r="BE73" s="218"/>
      <c r="BF73" s="218"/>
      <c r="BG73" s="218"/>
      <c r="BH73" s="218"/>
      <c r="BI73" s="218"/>
      <c r="BJ73" s="218"/>
      <c r="BK73" s="218"/>
      <c r="BL73" s="218"/>
      <c r="BM73" s="218"/>
      <c r="BN73" s="218"/>
      <c r="BO73" s="218"/>
      <c r="BP73" s="218"/>
      <c r="BQ73" s="215">
        <v>67</v>
      </c>
      <c r="BR73" s="220"/>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99"/>
    </row>
    <row r="74" spans="1:131" s="200" customFormat="1" ht="26.25" customHeight="1">
      <c r="A74" s="214">
        <v>7</v>
      </c>
      <c r="B74" s="1001" t="s">
        <v>538</v>
      </c>
      <c r="C74" s="1002"/>
      <c r="D74" s="1002"/>
      <c r="E74" s="1002"/>
      <c r="F74" s="1002"/>
      <c r="G74" s="1002"/>
      <c r="H74" s="1002"/>
      <c r="I74" s="1002"/>
      <c r="J74" s="1002"/>
      <c r="K74" s="1002"/>
      <c r="L74" s="1002"/>
      <c r="M74" s="1002"/>
      <c r="N74" s="1002"/>
      <c r="O74" s="1002"/>
      <c r="P74" s="1003"/>
      <c r="Q74" s="1004">
        <v>398650</v>
      </c>
      <c r="R74" s="998"/>
      <c r="S74" s="998"/>
      <c r="T74" s="998"/>
      <c r="U74" s="998"/>
      <c r="V74" s="998">
        <v>388493</v>
      </c>
      <c r="W74" s="998"/>
      <c r="X74" s="998"/>
      <c r="Y74" s="998"/>
      <c r="Z74" s="998"/>
      <c r="AA74" s="998">
        <v>10157</v>
      </c>
      <c r="AB74" s="998"/>
      <c r="AC74" s="998"/>
      <c r="AD74" s="998"/>
      <c r="AE74" s="998"/>
      <c r="AF74" s="998">
        <v>10157</v>
      </c>
      <c r="AG74" s="998"/>
      <c r="AH74" s="998"/>
      <c r="AI74" s="998"/>
      <c r="AJ74" s="998"/>
      <c r="AK74" s="998">
        <v>2501</v>
      </c>
      <c r="AL74" s="998"/>
      <c r="AM74" s="998"/>
      <c r="AN74" s="998"/>
      <c r="AO74" s="998"/>
      <c r="AP74" s="998" t="s">
        <v>530</v>
      </c>
      <c r="AQ74" s="998"/>
      <c r="AR74" s="998"/>
      <c r="AS74" s="998"/>
      <c r="AT74" s="998"/>
      <c r="AU74" s="998" t="s">
        <v>530</v>
      </c>
      <c r="AV74" s="998"/>
      <c r="AW74" s="998"/>
      <c r="AX74" s="998"/>
      <c r="AY74" s="998"/>
      <c r="AZ74" s="999"/>
      <c r="BA74" s="999"/>
      <c r="BB74" s="999"/>
      <c r="BC74" s="999"/>
      <c r="BD74" s="1000"/>
      <c r="BE74" s="218"/>
      <c r="BF74" s="218"/>
      <c r="BG74" s="218"/>
      <c r="BH74" s="218"/>
      <c r="BI74" s="218"/>
      <c r="BJ74" s="218"/>
      <c r="BK74" s="218"/>
      <c r="BL74" s="218"/>
      <c r="BM74" s="218"/>
      <c r="BN74" s="218"/>
      <c r="BO74" s="218"/>
      <c r="BP74" s="218"/>
      <c r="BQ74" s="215">
        <v>68</v>
      </c>
      <c r="BR74" s="220"/>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99"/>
    </row>
    <row r="75" spans="1:131" s="200" customFormat="1" ht="26.25" customHeight="1">
      <c r="A75" s="214">
        <v>8</v>
      </c>
      <c r="B75" s="1001" t="s">
        <v>536</v>
      </c>
      <c r="C75" s="1002"/>
      <c r="D75" s="1002"/>
      <c r="E75" s="1002"/>
      <c r="F75" s="1002"/>
      <c r="G75" s="1002"/>
      <c r="H75" s="1002"/>
      <c r="I75" s="1002"/>
      <c r="J75" s="1002"/>
      <c r="K75" s="1002"/>
      <c r="L75" s="1002"/>
      <c r="M75" s="1002"/>
      <c r="N75" s="1002"/>
      <c r="O75" s="1002"/>
      <c r="P75" s="1003"/>
      <c r="Q75" s="1005">
        <v>303</v>
      </c>
      <c r="R75" s="1006"/>
      <c r="S75" s="1006"/>
      <c r="T75" s="1006"/>
      <c r="U75" s="1007"/>
      <c r="V75" s="1008">
        <v>297</v>
      </c>
      <c r="W75" s="1006"/>
      <c r="X75" s="1006"/>
      <c r="Y75" s="1006"/>
      <c r="Z75" s="1007"/>
      <c r="AA75" s="1008">
        <v>6</v>
      </c>
      <c r="AB75" s="1006"/>
      <c r="AC75" s="1006"/>
      <c r="AD75" s="1006"/>
      <c r="AE75" s="1007"/>
      <c r="AF75" s="1008">
        <v>6</v>
      </c>
      <c r="AG75" s="1006"/>
      <c r="AH75" s="1006"/>
      <c r="AI75" s="1006"/>
      <c r="AJ75" s="1007"/>
      <c r="AK75" s="1008">
        <v>4</v>
      </c>
      <c r="AL75" s="1006"/>
      <c r="AM75" s="1006"/>
      <c r="AN75" s="1006"/>
      <c r="AO75" s="1007"/>
      <c r="AP75" s="1008" t="s">
        <v>530</v>
      </c>
      <c r="AQ75" s="1006"/>
      <c r="AR75" s="1006"/>
      <c r="AS75" s="1006"/>
      <c r="AT75" s="1007"/>
      <c r="AU75" s="1008" t="s">
        <v>530</v>
      </c>
      <c r="AV75" s="1006"/>
      <c r="AW75" s="1006"/>
      <c r="AX75" s="1006"/>
      <c r="AY75" s="1007"/>
      <c r="AZ75" s="999"/>
      <c r="BA75" s="999"/>
      <c r="BB75" s="999"/>
      <c r="BC75" s="999"/>
      <c r="BD75" s="1000"/>
      <c r="BE75" s="218"/>
      <c r="BF75" s="218"/>
      <c r="BG75" s="218"/>
      <c r="BH75" s="218"/>
      <c r="BI75" s="218"/>
      <c r="BJ75" s="218"/>
      <c r="BK75" s="218"/>
      <c r="BL75" s="218"/>
      <c r="BM75" s="218"/>
      <c r="BN75" s="218"/>
      <c r="BO75" s="218"/>
      <c r="BP75" s="218"/>
      <c r="BQ75" s="215">
        <v>69</v>
      </c>
      <c r="BR75" s="220"/>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99"/>
    </row>
    <row r="76" spans="1:131" s="200" customFormat="1" ht="26.25" customHeight="1">
      <c r="A76" s="214">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218"/>
      <c r="BF76" s="218"/>
      <c r="BG76" s="218"/>
      <c r="BH76" s="218"/>
      <c r="BI76" s="218"/>
      <c r="BJ76" s="218"/>
      <c r="BK76" s="218"/>
      <c r="BL76" s="218"/>
      <c r="BM76" s="218"/>
      <c r="BN76" s="218"/>
      <c r="BO76" s="218"/>
      <c r="BP76" s="218"/>
      <c r="BQ76" s="215">
        <v>70</v>
      </c>
      <c r="BR76" s="220"/>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99"/>
    </row>
    <row r="77" spans="1:131" s="200" customFormat="1" ht="26.25" customHeight="1">
      <c r="A77" s="214">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218"/>
      <c r="BF77" s="218"/>
      <c r="BG77" s="218"/>
      <c r="BH77" s="218"/>
      <c r="BI77" s="218"/>
      <c r="BJ77" s="218"/>
      <c r="BK77" s="218"/>
      <c r="BL77" s="218"/>
      <c r="BM77" s="218"/>
      <c r="BN77" s="218"/>
      <c r="BO77" s="218"/>
      <c r="BP77" s="218"/>
      <c r="BQ77" s="215">
        <v>71</v>
      </c>
      <c r="BR77" s="220"/>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99"/>
    </row>
    <row r="78" spans="1:131" s="200" customFormat="1" ht="26.25" customHeight="1">
      <c r="A78" s="214">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218"/>
      <c r="BF78" s="218"/>
      <c r="BG78" s="218"/>
      <c r="BH78" s="218"/>
      <c r="BI78" s="218"/>
      <c r="BJ78" s="221"/>
      <c r="BK78" s="221"/>
      <c r="BL78" s="221"/>
      <c r="BM78" s="221"/>
      <c r="BN78" s="221"/>
      <c r="BO78" s="218"/>
      <c r="BP78" s="218"/>
      <c r="BQ78" s="215">
        <v>72</v>
      </c>
      <c r="BR78" s="220"/>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99"/>
    </row>
    <row r="79" spans="1:131" s="200" customFormat="1" ht="26.25" customHeight="1">
      <c r="A79" s="214">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218"/>
      <c r="BF79" s="218"/>
      <c r="BG79" s="218"/>
      <c r="BH79" s="218"/>
      <c r="BI79" s="218"/>
      <c r="BJ79" s="221"/>
      <c r="BK79" s="221"/>
      <c r="BL79" s="221"/>
      <c r="BM79" s="221"/>
      <c r="BN79" s="221"/>
      <c r="BO79" s="218"/>
      <c r="BP79" s="218"/>
      <c r="BQ79" s="215">
        <v>73</v>
      </c>
      <c r="BR79" s="220"/>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99"/>
    </row>
    <row r="80" spans="1:131" s="200" customFormat="1" ht="26.25" customHeight="1">
      <c r="A80" s="214">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218"/>
      <c r="BF80" s="218"/>
      <c r="BG80" s="218"/>
      <c r="BH80" s="218"/>
      <c r="BI80" s="218"/>
      <c r="BJ80" s="218"/>
      <c r="BK80" s="218"/>
      <c r="BL80" s="218"/>
      <c r="BM80" s="218"/>
      <c r="BN80" s="218"/>
      <c r="BO80" s="218"/>
      <c r="BP80" s="218"/>
      <c r="BQ80" s="215">
        <v>74</v>
      </c>
      <c r="BR80" s="220"/>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99"/>
    </row>
    <row r="81" spans="1:131" s="200" customFormat="1" ht="26.25" customHeight="1">
      <c r="A81" s="214">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218"/>
      <c r="BF81" s="218"/>
      <c r="BG81" s="218"/>
      <c r="BH81" s="218"/>
      <c r="BI81" s="218"/>
      <c r="BJ81" s="218"/>
      <c r="BK81" s="218"/>
      <c r="BL81" s="218"/>
      <c r="BM81" s="218"/>
      <c r="BN81" s="218"/>
      <c r="BO81" s="218"/>
      <c r="BP81" s="218"/>
      <c r="BQ81" s="215">
        <v>75</v>
      </c>
      <c r="BR81" s="220"/>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99"/>
    </row>
    <row r="82" spans="1:131" s="200" customFormat="1" ht="26.25" customHeight="1">
      <c r="A82" s="214">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218"/>
      <c r="BF82" s="218"/>
      <c r="BG82" s="218"/>
      <c r="BH82" s="218"/>
      <c r="BI82" s="218"/>
      <c r="BJ82" s="218"/>
      <c r="BK82" s="218"/>
      <c r="BL82" s="218"/>
      <c r="BM82" s="218"/>
      <c r="BN82" s="218"/>
      <c r="BO82" s="218"/>
      <c r="BP82" s="218"/>
      <c r="BQ82" s="215">
        <v>76</v>
      </c>
      <c r="BR82" s="220"/>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99"/>
    </row>
    <row r="83" spans="1:131" s="200" customFormat="1" ht="26.25" customHeight="1">
      <c r="A83" s="214">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218"/>
      <c r="BF83" s="218"/>
      <c r="BG83" s="218"/>
      <c r="BH83" s="218"/>
      <c r="BI83" s="218"/>
      <c r="BJ83" s="218"/>
      <c r="BK83" s="218"/>
      <c r="BL83" s="218"/>
      <c r="BM83" s="218"/>
      <c r="BN83" s="218"/>
      <c r="BO83" s="218"/>
      <c r="BP83" s="218"/>
      <c r="BQ83" s="215">
        <v>77</v>
      </c>
      <c r="BR83" s="220"/>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99"/>
    </row>
    <row r="84" spans="1:131" s="200" customFormat="1" ht="26.25" customHeight="1">
      <c r="A84" s="214">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218"/>
      <c r="BF84" s="218"/>
      <c r="BG84" s="218"/>
      <c r="BH84" s="218"/>
      <c r="BI84" s="218"/>
      <c r="BJ84" s="218"/>
      <c r="BK84" s="218"/>
      <c r="BL84" s="218"/>
      <c r="BM84" s="218"/>
      <c r="BN84" s="218"/>
      <c r="BO84" s="218"/>
      <c r="BP84" s="218"/>
      <c r="BQ84" s="215">
        <v>78</v>
      </c>
      <c r="BR84" s="220"/>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99"/>
    </row>
    <row r="85" spans="1:131" s="200" customFormat="1" ht="26.25" customHeight="1">
      <c r="A85" s="214">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218"/>
      <c r="BF85" s="218"/>
      <c r="BG85" s="218"/>
      <c r="BH85" s="218"/>
      <c r="BI85" s="218"/>
      <c r="BJ85" s="218"/>
      <c r="BK85" s="218"/>
      <c r="BL85" s="218"/>
      <c r="BM85" s="218"/>
      <c r="BN85" s="218"/>
      <c r="BO85" s="218"/>
      <c r="BP85" s="218"/>
      <c r="BQ85" s="215">
        <v>79</v>
      </c>
      <c r="BR85" s="220"/>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99"/>
    </row>
    <row r="86" spans="1:131" s="200" customFormat="1" ht="26.25" customHeight="1">
      <c r="A86" s="214">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218"/>
      <c r="BF86" s="218"/>
      <c r="BG86" s="218"/>
      <c r="BH86" s="218"/>
      <c r="BI86" s="218"/>
      <c r="BJ86" s="218"/>
      <c r="BK86" s="218"/>
      <c r="BL86" s="218"/>
      <c r="BM86" s="218"/>
      <c r="BN86" s="218"/>
      <c r="BO86" s="218"/>
      <c r="BP86" s="218"/>
      <c r="BQ86" s="215">
        <v>80</v>
      </c>
      <c r="BR86" s="220"/>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99"/>
    </row>
    <row r="87" spans="1:131" s="200" customFormat="1" ht="26.25" customHeight="1">
      <c r="A87" s="222">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218"/>
      <c r="BF87" s="218"/>
      <c r="BG87" s="218"/>
      <c r="BH87" s="218"/>
      <c r="BI87" s="218"/>
      <c r="BJ87" s="218"/>
      <c r="BK87" s="218"/>
      <c r="BL87" s="218"/>
      <c r="BM87" s="218"/>
      <c r="BN87" s="218"/>
      <c r="BO87" s="218"/>
      <c r="BP87" s="218"/>
      <c r="BQ87" s="215">
        <v>81</v>
      </c>
      <c r="BR87" s="220"/>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99"/>
    </row>
    <row r="88" spans="1:131" s="200" customFormat="1" ht="26.25" customHeight="1" thickBot="1">
      <c r="A88" s="217" t="s">
        <v>368</v>
      </c>
      <c r="B88" s="971" t="s">
        <v>391</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10588</v>
      </c>
      <c r="AG88" s="986"/>
      <c r="AH88" s="986"/>
      <c r="AI88" s="986"/>
      <c r="AJ88" s="986"/>
      <c r="AK88" s="990"/>
      <c r="AL88" s="990"/>
      <c r="AM88" s="990"/>
      <c r="AN88" s="990"/>
      <c r="AO88" s="990"/>
      <c r="AP88" s="986">
        <v>4427</v>
      </c>
      <c r="AQ88" s="986"/>
      <c r="AR88" s="986"/>
      <c r="AS88" s="986"/>
      <c r="AT88" s="986"/>
      <c r="AU88" s="986">
        <v>433</v>
      </c>
      <c r="AV88" s="986"/>
      <c r="AW88" s="986"/>
      <c r="AX88" s="986"/>
      <c r="AY88" s="986"/>
      <c r="AZ88" s="987"/>
      <c r="BA88" s="987"/>
      <c r="BB88" s="987"/>
      <c r="BC88" s="987"/>
      <c r="BD88" s="988"/>
      <c r="BE88" s="218"/>
      <c r="BF88" s="218"/>
      <c r="BG88" s="218"/>
      <c r="BH88" s="218"/>
      <c r="BI88" s="218"/>
      <c r="BJ88" s="218"/>
      <c r="BK88" s="218"/>
      <c r="BL88" s="218"/>
      <c r="BM88" s="218"/>
      <c r="BN88" s="218"/>
      <c r="BO88" s="218"/>
      <c r="BP88" s="218"/>
      <c r="BQ88" s="215">
        <v>82</v>
      </c>
      <c r="BR88" s="220"/>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1" t="s">
        <v>392</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3" t="s">
        <v>393</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4" t="s">
        <v>394</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5" t="s">
        <v>397</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398</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99" customFormat="1" ht="26.25" customHeight="1">
      <c r="A109" s="920" t="s">
        <v>399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400</v>
      </c>
      <c r="AB109" s="921"/>
      <c r="AC109" s="921"/>
      <c r="AD109" s="921"/>
      <c r="AE109" s="922"/>
      <c r="AF109" s="923" t="s">
        <v>287</v>
      </c>
      <c r="AG109" s="921"/>
      <c r="AH109" s="921"/>
      <c r="AI109" s="921"/>
      <c r="AJ109" s="922"/>
      <c r="AK109" s="923" t="s">
        <v>286</v>
      </c>
      <c r="AL109" s="921"/>
      <c r="AM109" s="921"/>
      <c r="AN109" s="921"/>
      <c r="AO109" s="922"/>
      <c r="AP109" s="923" t="s">
        <v>401</v>
      </c>
      <c r="AQ109" s="921"/>
      <c r="AR109" s="921"/>
      <c r="AS109" s="921"/>
      <c r="AT109" s="952"/>
      <c r="AU109" s="920" t="s">
        <v>399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400</v>
      </c>
      <c r="BR109" s="921"/>
      <c r="BS109" s="921"/>
      <c r="BT109" s="921"/>
      <c r="BU109" s="922"/>
      <c r="BV109" s="923" t="s">
        <v>287</v>
      </c>
      <c r="BW109" s="921"/>
      <c r="BX109" s="921"/>
      <c r="BY109" s="921"/>
      <c r="BZ109" s="922"/>
      <c r="CA109" s="923" t="s">
        <v>286</v>
      </c>
      <c r="CB109" s="921"/>
      <c r="CC109" s="921"/>
      <c r="CD109" s="921"/>
      <c r="CE109" s="922"/>
      <c r="CF109" s="959" t="s">
        <v>401</v>
      </c>
      <c r="CG109" s="959"/>
      <c r="CH109" s="959"/>
      <c r="CI109" s="959"/>
      <c r="CJ109" s="959"/>
      <c r="CK109" s="923" t="s">
        <v>402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400</v>
      </c>
      <c r="DH109" s="921"/>
      <c r="DI109" s="921"/>
      <c r="DJ109" s="921"/>
      <c r="DK109" s="922"/>
      <c r="DL109" s="923" t="s">
        <v>287</v>
      </c>
      <c r="DM109" s="921"/>
      <c r="DN109" s="921"/>
      <c r="DO109" s="921"/>
      <c r="DP109" s="922"/>
      <c r="DQ109" s="923" t="s">
        <v>286</v>
      </c>
      <c r="DR109" s="921"/>
      <c r="DS109" s="921"/>
      <c r="DT109" s="921"/>
      <c r="DU109" s="922"/>
      <c r="DV109" s="923" t="s">
        <v>401</v>
      </c>
      <c r="DW109" s="921"/>
      <c r="DX109" s="921"/>
      <c r="DY109" s="921"/>
      <c r="DZ109" s="952"/>
    </row>
    <row r="110" spans="1:131" s="199" customFormat="1" ht="26.25" customHeight="1">
      <c r="A110" s="823" t="s">
        <v>403</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508186</v>
      </c>
      <c r="AB110" s="914"/>
      <c r="AC110" s="914"/>
      <c r="AD110" s="914"/>
      <c r="AE110" s="915"/>
      <c r="AF110" s="916">
        <v>474530</v>
      </c>
      <c r="AG110" s="914"/>
      <c r="AH110" s="914"/>
      <c r="AI110" s="914"/>
      <c r="AJ110" s="915"/>
      <c r="AK110" s="916">
        <v>524832</v>
      </c>
      <c r="AL110" s="914"/>
      <c r="AM110" s="914"/>
      <c r="AN110" s="914"/>
      <c r="AO110" s="915"/>
      <c r="AP110" s="917">
        <v>17.3</v>
      </c>
      <c r="AQ110" s="918"/>
      <c r="AR110" s="918"/>
      <c r="AS110" s="918"/>
      <c r="AT110" s="919"/>
      <c r="AU110" s="953" t="s">
        <v>61</v>
      </c>
      <c r="AV110" s="954"/>
      <c r="AW110" s="954"/>
      <c r="AX110" s="954"/>
      <c r="AY110" s="954"/>
      <c r="AZ110" s="879" t="s">
        <v>404</v>
      </c>
      <c r="BA110" s="824"/>
      <c r="BB110" s="824"/>
      <c r="BC110" s="824"/>
      <c r="BD110" s="824"/>
      <c r="BE110" s="824"/>
      <c r="BF110" s="824"/>
      <c r="BG110" s="824"/>
      <c r="BH110" s="824"/>
      <c r="BI110" s="824"/>
      <c r="BJ110" s="824"/>
      <c r="BK110" s="824"/>
      <c r="BL110" s="824"/>
      <c r="BM110" s="824"/>
      <c r="BN110" s="824"/>
      <c r="BO110" s="824"/>
      <c r="BP110" s="825"/>
      <c r="BQ110" s="880">
        <v>4654403</v>
      </c>
      <c r="BR110" s="861"/>
      <c r="BS110" s="861"/>
      <c r="BT110" s="861"/>
      <c r="BU110" s="861"/>
      <c r="BV110" s="861">
        <v>5387331</v>
      </c>
      <c r="BW110" s="861"/>
      <c r="BX110" s="861"/>
      <c r="BY110" s="861"/>
      <c r="BZ110" s="861"/>
      <c r="CA110" s="861">
        <v>5657955</v>
      </c>
      <c r="CB110" s="861"/>
      <c r="CC110" s="861"/>
      <c r="CD110" s="861"/>
      <c r="CE110" s="861"/>
      <c r="CF110" s="885">
        <v>186.6</v>
      </c>
      <c r="CG110" s="886"/>
      <c r="CH110" s="886"/>
      <c r="CI110" s="886"/>
      <c r="CJ110" s="886"/>
      <c r="CK110" s="949" t="s">
        <v>405</v>
      </c>
      <c r="CL110" s="835"/>
      <c r="CM110" s="910" t="s">
        <v>406</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112</v>
      </c>
      <c r="DH110" s="861"/>
      <c r="DI110" s="861"/>
      <c r="DJ110" s="861"/>
      <c r="DK110" s="861"/>
      <c r="DL110" s="861" t="s">
        <v>112</v>
      </c>
      <c r="DM110" s="861"/>
      <c r="DN110" s="861"/>
      <c r="DO110" s="861"/>
      <c r="DP110" s="861"/>
      <c r="DQ110" s="861" t="s">
        <v>112</v>
      </c>
      <c r="DR110" s="861"/>
      <c r="DS110" s="861"/>
      <c r="DT110" s="861"/>
      <c r="DU110" s="861"/>
      <c r="DV110" s="862" t="s">
        <v>112</v>
      </c>
      <c r="DW110" s="862"/>
      <c r="DX110" s="862"/>
      <c r="DY110" s="862"/>
      <c r="DZ110" s="863"/>
    </row>
    <row r="111" spans="1:131" s="199" customFormat="1" ht="26.25" customHeight="1">
      <c r="A111" s="790" t="s">
        <v>407</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112</v>
      </c>
      <c r="AB111" s="942"/>
      <c r="AC111" s="942"/>
      <c r="AD111" s="942"/>
      <c r="AE111" s="943"/>
      <c r="AF111" s="944" t="s">
        <v>112</v>
      </c>
      <c r="AG111" s="942"/>
      <c r="AH111" s="942"/>
      <c r="AI111" s="942"/>
      <c r="AJ111" s="943"/>
      <c r="AK111" s="944" t="s">
        <v>112</v>
      </c>
      <c r="AL111" s="942"/>
      <c r="AM111" s="942"/>
      <c r="AN111" s="942"/>
      <c r="AO111" s="943"/>
      <c r="AP111" s="945" t="s">
        <v>112</v>
      </c>
      <c r="AQ111" s="946"/>
      <c r="AR111" s="946"/>
      <c r="AS111" s="946"/>
      <c r="AT111" s="947"/>
      <c r="AU111" s="955"/>
      <c r="AV111" s="956"/>
      <c r="AW111" s="956"/>
      <c r="AX111" s="956"/>
      <c r="AY111" s="956"/>
      <c r="AZ111" s="831" t="s">
        <v>408</v>
      </c>
      <c r="BA111" s="766"/>
      <c r="BB111" s="766"/>
      <c r="BC111" s="766"/>
      <c r="BD111" s="766"/>
      <c r="BE111" s="766"/>
      <c r="BF111" s="766"/>
      <c r="BG111" s="766"/>
      <c r="BH111" s="766"/>
      <c r="BI111" s="766"/>
      <c r="BJ111" s="766"/>
      <c r="BK111" s="766"/>
      <c r="BL111" s="766"/>
      <c r="BM111" s="766"/>
      <c r="BN111" s="766"/>
      <c r="BO111" s="766"/>
      <c r="BP111" s="767"/>
      <c r="BQ111" s="832">
        <v>218144</v>
      </c>
      <c r="BR111" s="833"/>
      <c r="BS111" s="833"/>
      <c r="BT111" s="833"/>
      <c r="BU111" s="833"/>
      <c r="BV111" s="833">
        <v>171462</v>
      </c>
      <c r="BW111" s="833"/>
      <c r="BX111" s="833"/>
      <c r="BY111" s="833"/>
      <c r="BZ111" s="833"/>
      <c r="CA111" s="833">
        <v>134129</v>
      </c>
      <c r="CB111" s="833"/>
      <c r="CC111" s="833"/>
      <c r="CD111" s="833"/>
      <c r="CE111" s="833"/>
      <c r="CF111" s="894">
        <v>4.4000000000000004</v>
      </c>
      <c r="CG111" s="895"/>
      <c r="CH111" s="895"/>
      <c r="CI111" s="895"/>
      <c r="CJ111" s="895"/>
      <c r="CK111" s="950"/>
      <c r="CL111" s="837"/>
      <c r="CM111" s="840" t="s">
        <v>409</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32" t="s">
        <v>112</v>
      </c>
      <c r="DH111" s="833"/>
      <c r="DI111" s="833"/>
      <c r="DJ111" s="833"/>
      <c r="DK111" s="833"/>
      <c r="DL111" s="833" t="s">
        <v>112</v>
      </c>
      <c r="DM111" s="833"/>
      <c r="DN111" s="833"/>
      <c r="DO111" s="833"/>
      <c r="DP111" s="833"/>
      <c r="DQ111" s="833" t="s">
        <v>112</v>
      </c>
      <c r="DR111" s="833"/>
      <c r="DS111" s="833"/>
      <c r="DT111" s="833"/>
      <c r="DU111" s="833"/>
      <c r="DV111" s="810" t="s">
        <v>112</v>
      </c>
      <c r="DW111" s="810"/>
      <c r="DX111" s="810"/>
      <c r="DY111" s="810"/>
      <c r="DZ111" s="811"/>
    </row>
    <row r="112" spans="1:131" s="199" customFormat="1" ht="26.25" customHeight="1">
      <c r="A112" s="935" t="s">
        <v>410</v>
      </c>
      <c r="B112" s="936"/>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112</v>
      </c>
      <c r="AB112" s="796"/>
      <c r="AC112" s="796"/>
      <c r="AD112" s="796"/>
      <c r="AE112" s="797"/>
      <c r="AF112" s="798" t="s">
        <v>112</v>
      </c>
      <c r="AG112" s="796"/>
      <c r="AH112" s="796"/>
      <c r="AI112" s="796"/>
      <c r="AJ112" s="797"/>
      <c r="AK112" s="798" t="s">
        <v>112</v>
      </c>
      <c r="AL112" s="796"/>
      <c r="AM112" s="796"/>
      <c r="AN112" s="796"/>
      <c r="AO112" s="797"/>
      <c r="AP112" s="843" t="s">
        <v>112</v>
      </c>
      <c r="AQ112" s="844"/>
      <c r="AR112" s="844"/>
      <c r="AS112" s="844"/>
      <c r="AT112" s="845"/>
      <c r="AU112" s="955"/>
      <c r="AV112" s="956"/>
      <c r="AW112" s="956"/>
      <c r="AX112" s="956"/>
      <c r="AY112" s="956"/>
      <c r="AZ112" s="831" t="s">
        <v>412</v>
      </c>
      <c r="BA112" s="766"/>
      <c r="BB112" s="766"/>
      <c r="BC112" s="766"/>
      <c r="BD112" s="766"/>
      <c r="BE112" s="766"/>
      <c r="BF112" s="766"/>
      <c r="BG112" s="766"/>
      <c r="BH112" s="766"/>
      <c r="BI112" s="766"/>
      <c r="BJ112" s="766"/>
      <c r="BK112" s="766"/>
      <c r="BL112" s="766"/>
      <c r="BM112" s="766"/>
      <c r="BN112" s="766"/>
      <c r="BO112" s="766"/>
      <c r="BP112" s="767"/>
      <c r="BQ112" s="832" t="s">
        <v>112</v>
      </c>
      <c r="BR112" s="833"/>
      <c r="BS112" s="833"/>
      <c r="BT112" s="833"/>
      <c r="BU112" s="833"/>
      <c r="BV112" s="833" t="s">
        <v>112</v>
      </c>
      <c r="BW112" s="833"/>
      <c r="BX112" s="833"/>
      <c r="BY112" s="833"/>
      <c r="BZ112" s="833"/>
      <c r="CA112" s="833" t="s">
        <v>112</v>
      </c>
      <c r="CB112" s="833"/>
      <c r="CC112" s="833"/>
      <c r="CD112" s="833"/>
      <c r="CE112" s="833"/>
      <c r="CF112" s="894" t="s">
        <v>112</v>
      </c>
      <c r="CG112" s="895"/>
      <c r="CH112" s="895"/>
      <c r="CI112" s="895"/>
      <c r="CJ112" s="895"/>
      <c r="CK112" s="950"/>
      <c r="CL112" s="837"/>
      <c r="CM112" s="840" t="s">
        <v>413</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32" t="s">
        <v>112</v>
      </c>
      <c r="DH112" s="833"/>
      <c r="DI112" s="833"/>
      <c r="DJ112" s="833"/>
      <c r="DK112" s="833"/>
      <c r="DL112" s="833" t="s">
        <v>112</v>
      </c>
      <c r="DM112" s="833"/>
      <c r="DN112" s="833"/>
      <c r="DO112" s="833"/>
      <c r="DP112" s="833"/>
      <c r="DQ112" s="833" t="s">
        <v>112</v>
      </c>
      <c r="DR112" s="833"/>
      <c r="DS112" s="833"/>
      <c r="DT112" s="833"/>
      <c r="DU112" s="833"/>
      <c r="DV112" s="810" t="s">
        <v>112</v>
      </c>
      <c r="DW112" s="810"/>
      <c r="DX112" s="810"/>
      <c r="DY112" s="810"/>
      <c r="DZ112" s="811"/>
    </row>
    <row r="113" spans="1:130" s="199" customFormat="1" ht="26.25" customHeight="1">
      <c r="A113" s="937"/>
      <c r="B113" s="938"/>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t="s">
        <v>112</v>
      </c>
      <c r="AB113" s="942"/>
      <c r="AC113" s="942"/>
      <c r="AD113" s="942"/>
      <c r="AE113" s="943"/>
      <c r="AF113" s="944" t="s">
        <v>112</v>
      </c>
      <c r="AG113" s="942"/>
      <c r="AH113" s="942"/>
      <c r="AI113" s="942"/>
      <c r="AJ113" s="943"/>
      <c r="AK113" s="944" t="s">
        <v>112</v>
      </c>
      <c r="AL113" s="942"/>
      <c r="AM113" s="942"/>
      <c r="AN113" s="942"/>
      <c r="AO113" s="943"/>
      <c r="AP113" s="945" t="s">
        <v>112</v>
      </c>
      <c r="AQ113" s="946"/>
      <c r="AR113" s="946"/>
      <c r="AS113" s="946"/>
      <c r="AT113" s="947"/>
      <c r="AU113" s="955"/>
      <c r="AV113" s="956"/>
      <c r="AW113" s="956"/>
      <c r="AX113" s="956"/>
      <c r="AY113" s="956"/>
      <c r="AZ113" s="831" t="s">
        <v>415</v>
      </c>
      <c r="BA113" s="766"/>
      <c r="BB113" s="766"/>
      <c r="BC113" s="766"/>
      <c r="BD113" s="766"/>
      <c r="BE113" s="766"/>
      <c r="BF113" s="766"/>
      <c r="BG113" s="766"/>
      <c r="BH113" s="766"/>
      <c r="BI113" s="766"/>
      <c r="BJ113" s="766"/>
      <c r="BK113" s="766"/>
      <c r="BL113" s="766"/>
      <c r="BM113" s="766"/>
      <c r="BN113" s="766"/>
      <c r="BO113" s="766"/>
      <c r="BP113" s="767"/>
      <c r="BQ113" s="832">
        <v>474403</v>
      </c>
      <c r="BR113" s="833"/>
      <c r="BS113" s="833"/>
      <c r="BT113" s="833"/>
      <c r="BU113" s="833"/>
      <c r="BV113" s="833">
        <v>437873</v>
      </c>
      <c r="BW113" s="833"/>
      <c r="BX113" s="833"/>
      <c r="BY113" s="833"/>
      <c r="BZ113" s="833"/>
      <c r="CA113" s="833">
        <v>431982</v>
      </c>
      <c r="CB113" s="833"/>
      <c r="CC113" s="833"/>
      <c r="CD113" s="833"/>
      <c r="CE113" s="833"/>
      <c r="CF113" s="894">
        <v>14.2</v>
      </c>
      <c r="CG113" s="895"/>
      <c r="CH113" s="895"/>
      <c r="CI113" s="895"/>
      <c r="CJ113" s="895"/>
      <c r="CK113" s="950"/>
      <c r="CL113" s="837"/>
      <c r="CM113" s="840" t="s">
        <v>416</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112</v>
      </c>
      <c r="DH113" s="796"/>
      <c r="DI113" s="796"/>
      <c r="DJ113" s="796"/>
      <c r="DK113" s="797"/>
      <c r="DL113" s="798" t="s">
        <v>112</v>
      </c>
      <c r="DM113" s="796"/>
      <c r="DN113" s="796"/>
      <c r="DO113" s="796"/>
      <c r="DP113" s="797"/>
      <c r="DQ113" s="798" t="s">
        <v>112</v>
      </c>
      <c r="DR113" s="796"/>
      <c r="DS113" s="796"/>
      <c r="DT113" s="796"/>
      <c r="DU113" s="797"/>
      <c r="DV113" s="843" t="s">
        <v>112</v>
      </c>
      <c r="DW113" s="844"/>
      <c r="DX113" s="844"/>
      <c r="DY113" s="844"/>
      <c r="DZ113" s="845"/>
    </row>
    <row r="114" spans="1:130" s="199" customFormat="1" ht="26.25" customHeight="1">
      <c r="A114" s="937"/>
      <c r="B114" s="938"/>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71090</v>
      </c>
      <c r="AB114" s="796"/>
      <c r="AC114" s="796"/>
      <c r="AD114" s="796"/>
      <c r="AE114" s="797"/>
      <c r="AF114" s="798">
        <v>67765</v>
      </c>
      <c r="AG114" s="796"/>
      <c r="AH114" s="796"/>
      <c r="AI114" s="796"/>
      <c r="AJ114" s="797"/>
      <c r="AK114" s="798">
        <v>66965</v>
      </c>
      <c r="AL114" s="796"/>
      <c r="AM114" s="796"/>
      <c r="AN114" s="796"/>
      <c r="AO114" s="797"/>
      <c r="AP114" s="843">
        <v>2.2000000000000002</v>
      </c>
      <c r="AQ114" s="844"/>
      <c r="AR114" s="844"/>
      <c r="AS114" s="844"/>
      <c r="AT114" s="845"/>
      <c r="AU114" s="955"/>
      <c r="AV114" s="956"/>
      <c r="AW114" s="956"/>
      <c r="AX114" s="956"/>
      <c r="AY114" s="956"/>
      <c r="AZ114" s="831" t="s">
        <v>418</v>
      </c>
      <c r="BA114" s="766"/>
      <c r="BB114" s="766"/>
      <c r="BC114" s="766"/>
      <c r="BD114" s="766"/>
      <c r="BE114" s="766"/>
      <c r="BF114" s="766"/>
      <c r="BG114" s="766"/>
      <c r="BH114" s="766"/>
      <c r="BI114" s="766"/>
      <c r="BJ114" s="766"/>
      <c r="BK114" s="766"/>
      <c r="BL114" s="766"/>
      <c r="BM114" s="766"/>
      <c r="BN114" s="766"/>
      <c r="BO114" s="766"/>
      <c r="BP114" s="767"/>
      <c r="BQ114" s="832">
        <v>784990</v>
      </c>
      <c r="BR114" s="833"/>
      <c r="BS114" s="833"/>
      <c r="BT114" s="833"/>
      <c r="BU114" s="833"/>
      <c r="BV114" s="833">
        <v>831780</v>
      </c>
      <c r="BW114" s="833"/>
      <c r="BX114" s="833"/>
      <c r="BY114" s="833"/>
      <c r="BZ114" s="833"/>
      <c r="CA114" s="833">
        <v>814047</v>
      </c>
      <c r="CB114" s="833"/>
      <c r="CC114" s="833"/>
      <c r="CD114" s="833"/>
      <c r="CE114" s="833"/>
      <c r="CF114" s="894">
        <v>26.8</v>
      </c>
      <c r="CG114" s="895"/>
      <c r="CH114" s="895"/>
      <c r="CI114" s="895"/>
      <c r="CJ114" s="895"/>
      <c r="CK114" s="950"/>
      <c r="CL114" s="837"/>
      <c r="CM114" s="840" t="s">
        <v>419</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112</v>
      </c>
      <c r="DH114" s="796"/>
      <c r="DI114" s="796"/>
      <c r="DJ114" s="796"/>
      <c r="DK114" s="797"/>
      <c r="DL114" s="798" t="s">
        <v>112</v>
      </c>
      <c r="DM114" s="796"/>
      <c r="DN114" s="796"/>
      <c r="DO114" s="796"/>
      <c r="DP114" s="797"/>
      <c r="DQ114" s="798" t="s">
        <v>112</v>
      </c>
      <c r="DR114" s="796"/>
      <c r="DS114" s="796"/>
      <c r="DT114" s="796"/>
      <c r="DU114" s="797"/>
      <c r="DV114" s="843" t="s">
        <v>112</v>
      </c>
      <c r="DW114" s="844"/>
      <c r="DX114" s="844"/>
      <c r="DY114" s="844"/>
      <c r="DZ114" s="845"/>
    </row>
    <row r="115" spans="1:130" s="199" customFormat="1" ht="26.25" customHeight="1">
      <c r="A115" s="937"/>
      <c r="B115" s="938"/>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5817</v>
      </c>
      <c r="AB115" s="942"/>
      <c r="AC115" s="942"/>
      <c r="AD115" s="942"/>
      <c r="AE115" s="943"/>
      <c r="AF115" s="944" t="s">
        <v>112</v>
      </c>
      <c r="AG115" s="942"/>
      <c r="AH115" s="942"/>
      <c r="AI115" s="942"/>
      <c r="AJ115" s="943"/>
      <c r="AK115" s="944" t="s">
        <v>112</v>
      </c>
      <c r="AL115" s="942"/>
      <c r="AM115" s="942"/>
      <c r="AN115" s="942"/>
      <c r="AO115" s="943"/>
      <c r="AP115" s="945" t="s">
        <v>112</v>
      </c>
      <c r="AQ115" s="946"/>
      <c r="AR115" s="946"/>
      <c r="AS115" s="946"/>
      <c r="AT115" s="947"/>
      <c r="AU115" s="955"/>
      <c r="AV115" s="956"/>
      <c r="AW115" s="956"/>
      <c r="AX115" s="956"/>
      <c r="AY115" s="956"/>
      <c r="AZ115" s="831" t="s">
        <v>421</v>
      </c>
      <c r="BA115" s="766"/>
      <c r="BB115" s="766"/>
      <c r="BC115" s="766"/>
      <c r="BD115" s="766"/>
      <c r="BE115" s="766"/>
      <c r="BF115" s="766"/>
      <c r="BG115" s="766"/>
      <c r="BH115" s="766"/>
      <c r="BI115" s="766"/>
      <c r="BJ115" s="766"/>
      <c r="BK115" s="766"/>
      <c r="BL115" s="766"/>
      <c r="BM115" s="766"/>
      <c r="BN115" s="766"/>
      <c r="BO115" s="766"/>
      <c r="BP115" s="767"/>
      <c r="BQ115" s="832" t="s">
        <v>112</v>
      </c>
      <c r="BR115" s="833"/>
      <c r="BS115" s="833"/>
      <c r="BT115" s="833"/>
      <c r="BU115" s="833"/>
      <c r="BV115" s="833" t="s">
        <v>112</v>
      </c>
      <c r="BW115" s="833"/>
      <c r="BX115" s="833"/>
      <c r="BY115" s="833"/>
      <c r="BZ115" s="833"/>
      <c r="CA115" s="833" t="s">
        <v>112</v>
      </c>
      <c r="CB115" s="833"/>
      <c r="CC115" s="833"/>
      <c r="CD115" s="833"/>
      <c r="CE115" s="833"/>
      <c r="CF115" s="894" t="s">
        <v>112</v>
      </c>
      <c r="CG115" s="895"/>
      <c r="CH115" s="895"/>
      <c r="CI115" s="895"/>
      <c r="CJ115" s="895"/>
      <c r="CK115" s="950"/>
      <c r="CL115" s="837"/>
      <c r="CM115" s="831" t="s">
        <v>422</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112</v>
      </c>
      <c r="DH115" s="796"/>
      <c r="DI115" s="796"/>
      <c r="DJ115" s="796"/>
      <c r="DK115" s="797"/>
      <c r="DL115" s="798" t="s">
        <v>112</v>
      </c>
      <c r="DM115" s="796"/>
      <c r="DN115" s="796"/>
      <c r="DO115" s="796"/>
      <c r="DP115" s="797"/>
      <c r="DQ115" s="798" t="s">
        <v>112</v>
      </c>
      <c r="DR115" s="796"/>
      <c r="DS115" s="796"/>
      <c r="DT115" s="796"/>
      <c r="DU115" s="797"/>
      <c r="DV115" s="843" t="s">
        <v>112</v>
      </c>
      <c r="DW115" s="844"/>
      <c r="DX115" s="844"/>
      <c r="DY115" s="844"/>
      <c r="DZ115" s="845"/>
    </row>
    <row r="116" spans="1:130" s="199" customFormat="1" ht="26.25" customHeight="1">
      <c r="A116" s="939"/>
      <c r="B116" s="940"/>
      <c r="C116" s="899" t="s">
        <v>423</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112</v>
      </c>
      <c r="AB116" s="796"/>
      <c r="AC116" s="796"/>
      <c r="AD116" s="796"/>
      <c r="AE116" s="797"/>
      <c r="AF116" s="798" t="s">
        <v>112</v>
      </c>
      <c r="AG116" s="796"/>
      <c r="AH116" s="796"/>
      <c r="AI116" s="796"/>
      <c r="AJ116" s="797"/>
      <c r="AK116" s="798" t="s">
        <v>112</v>
      </c>
      <c r="AL116" s="796"/>
      <c r="AM116" s="796"/>
      <c r="AN116" s="796"/>
      <c r="AO116" s="797"/>
      <c r="AP116" s="843" t="s">
        <v>112</v>
      </c>
      <c r="AQ116" s="844"/>
      <c r="AR116" s="844"/>
      <c r="AS116" s="844"/>
      <c r="AT116" s="845"/>
      <c r="AU116" s="955"/>
      <c r="AV116" s="956"/>
      <c r="AW116" s="956"/>
      <c r="AX116" s="956"/>
      <c r="AY116" s="956"/>
      <c r="AZ116" s="882" t="s">
        <v>424</v>
      </c>
      <c r="BA116" s="883"/>
      <c r="BB116" s="883"/>
      <c r="BC116" s="883"/>
      <c r="BD116" s="883"/>
      <c r="BE116" s="883"/>
      <c r="BF116" s="883"/>
      <c r="BG116" s="883"/>
      <c r="BH116" s="883"/>
      <c r="BI116" s="883"/>
      <c r="BJ116" s="883"/>
      <c r="BK116" s="883"/>
      <c r="BL116" s="883"/>
      <c r="BM116" s="883"/>
      <c r="BN116" s="883"/>
      <c r="BO116" s="883"/>
      <c r="BP116" s="884"/>
      <c r="BQ116" s="832" t="s">
        <v>112</v>
      </c>
      <c r="BR116" s="833"/>
      <c r="BS116" s="833"/>
      <c r="BT116" s="833"/>
      <c r="BU116" s="833"/>
      <c r="BV116" s="833" t="s">
        <v>112</v>
      </c>
      <c r="BW116" s="833"/>
      <c r="BX116" s="833"/>
      <c r="BY116" s="833"/>
      <c r="BZ116" s="833"/>
      <c r="CA116" s="833" t="s">
        <v>112</v>
      </c>
      <c r="CB116" s="833"/>
      <c r="CC116" s="833"/>
      <c r="CD116" s="833"/>
      <c r="CE116" s="833"/>
      <c r="CF116" s="894" t="s">
        <v>112</v>
      </c>
      <c r="CG116" s="895"/>
      <c r="CH116" s="895"/>
      <c r="CI116" s="895"/>
      <c r="CJ116" s="895"/>
      <c r="CK116" s="950"/>
      <c r="CL116" s="837"/>
      <c r="CM116" s="840" t="s">
        <v>425</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t="s">
        <v>112</v>
      </c>
      <c r="DH116" s="796"/>
      <c r="DI116" s="796"/>
      <c r="DJ116" s="796"/>
      <c r="DK116" s="797"/>
      <c r="DL116" s="798" t="s">
        <v>112</v>
      </c>
      <c r="DM116" s="796"/>
      <c r="DN116" s="796"/>
      <c r="DO116" s="796"/>
      <c r="DP116" s="797"/>
      <c r="DQ116" s="798" t="s">
        <v>112</v>
      </c>
      <c r="DR116" s="796"/>
      <c r="DS116" s="796"/>
      <c r="DT116" s="796"/>
      <c r="DU116" s="797"/>
      <c r="DV116" s="843" t="s">
        <v>112</v>
      </c>
      <c r="DW116" s="844"/>
      <c r="DX116" s="844"/>
      <c r="DY116" s="844"/>
      <c r="DZ116" s="845"/>
    </row>
    <row r="117" spans="1:130" s="199" customFormat="1" ht="26.25" customHeight="1">
      <c r="A117" s="920" t="s">
        <v>170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426</v>
      </c>
      <c r="Z117" s="922"/>
      <c r="AA117" s="927">
        <v>585093</v>
      </c>
      <c r="AB117" s="928"/>
      <c r="AC117" s="928"/>
      <c r="AD117" s="928"/>
      <c r="AE117" s="929"/>
      <c r="AF117" s="930">
        <v>542295</v>
      </c>
      <c r="AG117" s="928"/>
      <c r="AH117" s="928"/>
      <c r="AI117" s="928"/>
      <c r="AJ117" s="929"/>
      <c r="AK117" s="930">
        <v>591797</v>
      </c>
      <c r="AL117" s="928"/>
      <c r="AM117" s="928"/>
      <c r="AN117" s="928"/>
      <c r="AO117" s="929"/>
      <c r="AP117" s="931"/>
      <c r="AQ117" s="932"/>
      <c r="AR117" s="932"/>
      <c r="AS117" s="932"/>
      <c r="AT117" s="933"/>
      <c r="AU117" s="955"/>
      <c r="AV117" s="956"/>
      <c r="AW117" s="956"/>
      <c r="AX117" s="956"/>
      <c r="AY117" s="956"/>
      <c r="AZ117" s="882" t="s">
        <v>427</v>
      </c>
      <c r="BA117" s="883"/>
      <c r="BB117" s="883"/>
      <c r="BC117" s="883"/>
      <c r="BD117" s="883"/>
      <c r="BE117" s="883"/>
      <c r="BF117" s="883"/>
      <c r="BG117" s="883"/>
      <c r="BH117" s="883"/>
      <c r="BI117" s="883"/>
      <c r="BJ117" s="883"/>
      <c r="BK117" s="883"/>
      <c r="BL117" s="883"/>
      <c r="BM117" s="883"/>
      <c r="BN117" s="883"/>
      <c r="BO117" s="883"/>
      <c r="BP117" s="884"/>
      <c r="BQ117" s="832" t="s">
        <v>112</v>
      </c>
      <c r="BR117" s="833"/>
      <c r="BS117" s="833"/>
      <c r="BT117" s="833"/>
      <c r="BU117" s="833"/>
      <c r="BV117" s="833" t="s">
        <v>112</v>
      </c>
      <c r="BW117" s="833"/>
      <c r="BX117" s="833"/>
      <c r="BY117" s="833"/>
      <c r="BZ117" s="833"/>
      <c r="CA117" s="833" t="s">
        <v>112</v>
      </c>
      <c r="CB117" s="833"/>
      <c r="CC117" s="833"/>
      <c r="CD117" s="833"/>
      <c r="CE117" s="833"/>
      <c r="CF117" s="894" t="s">
        <v>112</v>
      </c>
      <c r="CG117" s="895"/>
      <c r="CH117" s="895"/>
      <c r="CI117" s="895"/>
      <c r="CJ117" s="895"/>
      <c r="CK117" s="950"/>
      <c r="CL117" s="837"/>
      <c r="CM117" s="840" t="s">
        <v>428</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112</v>
      </c>
      <c r="DH117" s="796"/>
      <c r="DI117" s="796"/>
      <c r="DJ117" s="796"/>
      <c r="DK117" s="797"/>
      <c r="DL117" s="798" t="s">
        <v>112</v>
      </c>
      <c r="DM117" s="796"/>
      <c r="DN117" s="796"/>
      <c r="DO117" s="796"/>
      <c r="DP117" s="797"/>
      <c r="DQ117" s="798" t="s">
        <v>112</v>
      </c>
      <c r="DR117" s="796"/>
      <c r="DS117" s="796"/>
      <c r="DT117" s="796"/>
      <c r="DU117" s="797"/>
      <c r="DV117" s="843" t="s">
        <v>112</v>
      </c>
      <c r="DW117" s="844"/>
      <c r="DX117" s="844"/>
      <c r="DY117" s="844"/>
      <c r="DZ117" s="845"/>
    </row>
    <row r="118" spans="1:130" s="199" customFormat="1" ht="26.25" customHeight="1">
      <c r="A118" s="920" t="s">
        <v>402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400</v>
      </c>
      <c r="AB118" s="921"/>
      <c r="AC118" s="921"/>
      <c r="AD118" s="921"/>
      <c r="AE118" s="922"/>
      <c r="AF118" s="923" t="s">
        <v>287</v>
      </c>
      <c r="AG118" s="921"/>
      <c r="AH118" s="921"/>
      <c r="AI118" s="921"/>
      <c r="AJ118" s="922"/>
      <c r="AK118" s="923" t="s">
        <v>286</v>
      </c>
      <c r="AL118" s="921"/>
      <c r="AM118" s="921"/>
      <c r="AN118" s="921"/>
      <c r="AO118" s="922"/>
      <c r="AP118" s="924" t="s">
        <v>401</v>
      </c>
      <c r="AQ118" s="925"/>
      <c r="AR118" s="925"/>
      <c r="AS118" s="925"/>
      <c r="AT118" s="926"/>
      <c r="AU118" s="955"/>
      <c r="AV118" s="956"/>
      <c r="AW118" s="956"/>
      <c r="AX118" s="956"/>
      <c r="AY118" s="956"/>
      <c r="AZ118" s="898" t="s">
        <v>429</v>
      </c>
      <c r="BA118" s="899"/>
      <c r="BB118" s="899"/>
      <c r="BC118" s="899"/>
      <c r="BD118" s="899"/>
      <c r="BE118" s="899"/>
      <c r="BF118" s="899"/>
      <c r="BG118" s="899"/>
      <c r="BH118" s="899"/>
      <c r="BI118" s="899"/>
      <c r="BJ118" s="899"/>
      <c r="BK118" s="899"/>
      <c r="BL118" s="899"/>
      <c r="BM118" s="899"/>
      <c r="BN118" s="899"/>
      <c r="BO118" s="899"/>
      <c r="BP118" s="900"/>
      <c r="BQ118" s="901" t="s">
        <v>112</v>
      </c>
      <c r="BR118" s="864"/>
      <c r="BS118" s="864"/>
      <c r="BT118" s="864"/>
      <c r="BU118" s="864"/>
      <c r="BV118" s="864" t="s">
        <v>112</v>
      </c>
      <c r="BW118" s="864"/>
      <c r="BX118" s="864"/>
      <c r="BY118" s="864"/>
      <c r="BZ118" s="864"/>
      <c r="CA118" s="864" t="s">
        <v>112</v>
      </c>
      <c r="CB118" s="864"/>
      <c r="CC118" s="864"/>
      <c r="CD118" s="864"/>
      <c r="CE118" s="864"/>
      <c r="CF118" s="894" t="s">
        <v>112</v>
      </c>
      <c r="CG118" s="895"/>
      <c r="CH118" s="895"/>
      <c r="CI118" s="895"/>
      <c r="CJ118" s="895"/>
      <c r="CK118" s="950"/>
      <c r="CL118" s="837"/>
      <c r="CM118" s="840" t="s">
        <v>430</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112</v>
      </c>
      <c r="DH118" s="796"/>
      <c r="DI118" s="796"/>
      <c r="DJ118" s="796"/>
      <c r="DK118" s="797"/>
      <c r="DL118" s="798" t="s">
        <v>112</v>
      </c>
      <c r="DM118" s="796"/>
      <c r="DN118" s="796"/>
      <c r="DO118" s="796"/>
      <c r="DP118" s="797"/>
      <c r="DQ118" s="798" t="s">
        <v>112</v>
      </c>
      <c r="DR118" s="796"/>
      <c r="DS118" s="796"/>
      <c r="DT118" s="796"/>
      <c r="DU118" s="797"/>
      <c r="DV118" s="843" t="s">
        <v>112</v>
      </c>
      <c r="DW118" s="844"/>
      <c r="DX118" s="844"/>
      <c r="DY118" s="844"/>
      <c r="DZ118" s="845"/>
    </row>
    <row r="119" spans="1:130" s="199" customFormat="1" ht="26.25" customHeight="1">
      <c r="A119" s="834" t="s">
        <v>405</v>
      </c>
      <c r="B119" s="835"/>
      <c r="C119" s="910" t="s">
        <v>406</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112</v>
      </c>
      <c r="AB119" s="914"/>
      <c r="AC119" s="914"/>
      <c r="AD119" s="914"/>
      <c r="AE119" s="915"/>
      <c r="AF119" s="916" t="s">
        <v>112</v>
      </c>
      <c r="AG119" s="914"/>
      <c r="AH119" s="914"/>
      <c r="AI119" s="914"/>
      <c r="AJ119" s="915"/>
      <c r="AK119" s="916" t="s">
        <v>112</v>
      </c>
      <c r="AL119" s="914"/>
      <c r="AM119" s="914"/>
      <c r="AN119" s="914"/>
      <c r="AO119" s="915"/>
      <c r="AP119" s="917" t="s">
        <v>112</v>
      </c>
      <c r="AQ119" s="918"/>
      <c r="AR119" s="918"/>
      <c r="AS119" s="918"/>
      <c r="AT119" s="919"/>
      <c r="AU119" s="957"/>
      <c r="AV119" s="958"/>
      <c r="AW119" s="958"/>
      <c r="AX119" s="958"/>
      <c r="AY119" s="958"/>
      <c r="AZ119" s="230" t="s">
        <v>170</v>
      </c>
      <c r="BA119" s="230"/>
      <c r="BB119" s="230"/>
      <c r="BC119" s="230"/>
      <c r="BD119" s="230"/>
      <c r="BE119" s="230"/>
      <c r="BF119" s="230"/>
      <c r="BG119" s="230"/>
      <c r="BH119" s="230"/>
      <c r="BI119" s="230"/>
      <c r="BJ119" s="230"/>
      <c r="BK119" s="230"/>
      <c r="BL119" s="230"/>
      <c r="BM119" s="230"/>
      <c r="BN119" s="230"/>
      <c r="BO119" s="896" t="s">
        <v>431</v>
      </c>
      <c r="BP119" s="897"/>
      <c r="BQ119" s="901">
        <v>6131940</v>
      </c>
      <c r="BR119" s="864"/>
      <c r="BS119" s="864"/>
      <c r="BT119" s="864"/>
      <c r="BU119" s="864"/>
      <c r="BV119" s="864">
        <v>6828446</v>
      </c>
      <c r="BW119" s="864"/>
      <c r="BX119" s="864"/>
      <c r="BY119" s="864"/>
      <c r="BZ119" s="864"/>
      <c r="CA119" s="864">
        <v>7038113</v>
      </c>
      <c r="CB119" s="864"/>
      <c r="CC119" s="864"/>
      <c r="CD119" s="864"/>
      <c r="CE119" s="864"/>
      <c r="CF119" s="762"/>
      <c r="CG119" s="763"/>
      <c r="CH119" s="763"/>
      <c r="CI119" s="763"/>
      <c r="CJ119" s="853"/>
      <c r="CK119" s="951"/>
      <c r="CL119" s="839"/>
      <c r="CM119" s="857" t="s">
        <v>432</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v>218144</v>
      </c>
      <c r="DH119" s="779"/>
      <c r="DI119" s="779"/>
      <c r="DJ119" s="779"/>
      <c r="DK119" s="780"/>
      <c r="DL119" s="781">
        <v>171462</v>
      </c>
      <c r="DM119" s="779"/>
      <c r="DN119" s="779"/>
      <c r="DO119" s="779"/>
      <c r="DP119" s="780"/>
      <c r="DQ119" s="781">
        <v>134129</v>
      </c>
      <c r="DR119" s="779"/>
      <c r="DS119" s="779"/>
      <c r="DT119" s="779"/>
      <c r="DU119" s="780"/>
      <c r="DV119" s="867">
        <v>4.4000000000000004</v>
      </c>
      <c r="DW119" s="868"/>
      <c r="DX119" s="868"/>
      <c r="DY119" s="868"/>
      <c r="DZ119" s="869"/>
    </row>
    <row r="120" spans="1:130" s="199" customFormat="1" ht="26.25" customHeight="1">
      <c r="A120" s="836"/>
      <c r="B120" s="837"/>
      <c r="C120" s="840" t="s">
        <v>409</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t="s">
        <v>112</v>
      </c>
      <c r="AB120" s="796"/>
      <c r="AC120" s="796"/>
      <c r="AD120" s="796"/>
      <c r="AE120" s="797"/>
      <c r="AF120" s="798" t="s">
        <v>112</v>
      </c>
      <c r="AG120" s="796"/>
      <c r="AH120" s="796"/>
      <c r="AI120" s="796"/>
      <c r="AJ120" s="797"/>
      <c r="AK120" s="798" t="s">
        <v>112</v>
      </c>
      <c r="AL120" s="796"/>
      <c r="AM120" s="796"/>
      <c r="AN120" s="796"/>
      <c r="AO120" s="797"/>
      <c r="AP120" s="843" t="s">
        <v>112</v>
      </c>
      <c r="AQ120" s="844"/>
      <c r="AR120" s="844"/>
      <c r="AS120" s="844"/>
      <c r="AT120" s="845"/>
      <c r="AU120" s="902" t="s">
        <v>433</v>
      </c>
      <c r="AV120" s="903"/>
      <c r="AW120" s="903"/>
      <c r="AX120" s="903"/>
      <c r="AY120" s="904"/>
      <c r="AZ120" s="879" t="s">
        <v>434</v>
      </c>
      <c r="BA120" s="824"/>
      <c r="BB120" s="824"/>
      <c r="BC120" s="824"/>
      <c r="BD120" s="824"/>
      <c r="BE120" s="824"/>
      <c r="BF120" s="824"/>
      <c r="BG120" s="824"/>
      <c r="BH120" s="824"/>
      <c r="BI120" s="824"/>
      <c r="BJ120" s="824"/>
      <c r="BK120" s="824"/>
      <c r="BL120" s="824"/>
      <c r="BM120" s="824"/>
      <c r="BN120" s="824"/>
      <c r="BO120" s="824"/>
      <c r="BP120" s="825"/>
      <c r="BQ120" s="880">
        <v>3113419</v>
      </c>
      <c r="BR120" s="861"/>
      <c r="BS120" s="861"/>
      <c r="BT120" s="861"/>
      <c r="BU120" s="861"/>
      <c r="BV120" s="861">
        <v>4681194</v>
      </c>
      <c r="BW120" s="861"/>
      <c r="BX120" s="861"/>
      <c r="BY120" s="861"/>
      <c r="BZ120" s="861"/>
      <c r="CA120" s="861">
        <v>5358568</v>
      </c>
      <c r="CB120" s="861"/>
      <c r="CC120" s="861"/>
      <c r="CD120" s="861"/>
      <c r="CE120" s="861"/>
      <c r="CF120" s="885">
        <v>176.7</v>
      </c>
      <c r="CG120" s="886"/>
      <c r="CH120" s="886"/>
      <c r="CI120" s="886"/>
      <c r="CJ120" s="886"/>
      <c r="CK120" s="887" t="s">
        <v>435</v>
      </c>
      <c r="CL120" s="871"/>
      <c r="CM120" s="871"/>
      <c r="CN120" s="871"/>
      <c r="CO120" s="872"/>
      <c r="CP120" s="891" t="s">
        <v>385</v>
      </c>
      <c r="CQ120" s="892"/>
      <c r="CR120" s="892"/>
      <c r="CS120" s="892"/>
      <c r="CT120" s="892"/>
      <c r="CU120" s="892"/>
      <c r="CV120" s="892"/>
      <c r="CW120" s="892"/>
      <c r="CX120" s="892"/>
      <c r="CY120" s="892"/>
      <c r="CZ120" s="892"/>
      <c r="DA120" s="892"/>
      <c r="DB120" s="892"/>
      <c r="DC120" s="892"/>
      <c r="DD120" s="892"/>
      <c r="DE120" s="892"/>
      <c r="DF120" s="893"/>
      <c r="DG120" s="880" t="s">
        <v>112</v>
      </c>
      <c r="DH120" s="861"/>
      <c r="DI120" s="861"/>
      <c r="DJ120" s="861"/>
      <c r="DK120" s="861"/>
      <c r="DL120" s="861" t="s">
        <v>112</v>
      </c>
      <c r="DM120" s="861"/>
      <c r="DN120" s="861"/>
      <c r="DO120" s="861"/>
      <c r="DP120" s="861"/>
      <c r="DQ120" s="861" t="s">
        <v>112</v>
      </c>
      <c r="DR120" s="861"/>
      <c r="DS120" s="861"/>
      <c r="DT120" s="861"/>
      <c r="DU120" s="861"/>
      <c r="DV120" s="862" t="s">
        <v>112</v>
      </c>
      <c r="DW120" s="862"/>
      <c r="DX120" s="862"/>
      <c r="DY120" s="862"/>
      <c r="DZ120" s="863"/>
    </row>
    <row r="121" spans="1:130" s="199" customFormat="1" ht="26.25" customHeight="1">
      <c r="A121" s="836"/>
      <c r="B121" s="837"/>
      <c r="C121" s="882" t="s">
        <v>436</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112</v>
      </c>
      <c r="AB121" s="796"/>
      <c r="AC121" s="796"/>
      <c r="AD121" s="796"/>
      <c r="AE121" s="797"/>
      <c r="AF121" s="798" t="s">
        <v>112</v>
      </c>
      <c r="AG121" s="796"/>
      <c r="AH121" s="796"/>
      <c r="AI121" s="796"/>
      <c r="AJ121" s="797"/>
      <c r="AK121" s="798" t="s">
        <v>112</v>
      </c>
      <c r="AL121" s="796"/>
      <c r="AM121" s="796"/>
      <c r="AN121" s="796"/>
      <c r="AO121" s="797"/>
      <c r="AP121" s="843" t="s">
        <v>112</v>
      </c>
      <c r="AQ121" s="844"/>
      <c r="AR121" s="844"/>
      <c r="AS121" s="844"/>
      <c r="AT121" s="845"/>
      <c r="AU121" s="905"/>
      <c r="AV121" s="906"/>
      <c r="AW121" s="906"/>
      <c r="AX121" s="906"/>
      <c r="AY121" s="907"/>
      <c r="AZ121" s="831" t="s">
        <v>437</v>
      </c>
      <c r="BA121" s="766"/>
      <c r="BB121" s="766"/>
      <c r="BC121" s="766"/>
      <c r="BD121" s="766"/>
      <c r="BE121" s="766"/>
      <c r="BF121" s="766"/>
      <c r="BG121" s="766"/>
      <c r="BH121" s="766"/>
      <c r="BI121" s="766"/>
      <c r="BJ121" s="766"/>
      <c r="BK121" s="766"/>
      <c r="BL121" s="766"/>
      <c r="BM121" s="766"/>
      <c r="BN121" s="766"/>
      <c r="BO121" s="766"/>
      <c r="BP121" s="767"/>
      <c r="BQ121" s="832" t="s">
        <v>112</v>
      </c>
      <c r="BR121" s="833"/>
      <c r="BS121" s="833"/>
      <c r="BT121" s="833"/>
      <c r="BU121" s="833"/>
      <c r="BV121" s="833" t="s">
        <v>112</v>
      </c>
      <c r="BW121" s="833"/>
      <c r="BX121" s="833"/>
      <c r="BY121" s="833"/>
      <c r="BZ121" s="833"/>
      <c r="CA121" s="833" t="s">
        <v>112</v>
      </c>
      <c r="CB121" s="833"/>
      <c r="CC121" s="833"/>
      <c r="CD121" s="833"/>
      <c r="CE121" s="833"/>
      <c r="CF121" s="894" t="s">
        <v>112</v>
      </c>
      <c r="CG121" s="895"/>
      <c r="CH121" s="895"/>
      <c r="CI121" s="895"/>
      <c r="CJ121" s="895"/>
      <c r="CK121" s="888"/>
      <c r="CL121" s="874"/>
      <c r="CM121" s="874"/>
      <c r="CN121" s="874"/>
      <c r="CO121" s="875"/>
      <c r="CP121" s="854" t="s">
        <v>383</v>
      </c>
      <c r="CQ121" s="855"/>
      <c r="CR121" s="855"/>
      <c r="CS121" s="855"/>
      <c r="CT121" s="855"/>
      <c r="CU121" s="855"/>
      <c r="CV121" s="855"/>
      <c r="CW121" s="855"/>
      <c r="CX121" s="855"/>
      <c r="CY121" s="855"/>
      <c r="CZ121" s="855"/>
      <c r="DA121" s="855"/>
      <c r="DB121" s="855"/>
      <c r="DC121" s="855"/>
      <c r="DD121" s="855"/>
      <c r="DE121" s="855"/>
      <c r="DF121" s="856"/>
      <c r="DG121" s="832" t="s">
        <v>112</v>
      </c>
      <c r="DH121" s="833"/>
      <c r="DI121" s="833"/>
      <c r="DJ121" s="833"/>
      <c r="DK121" s="833"/>
      <c r="DL121" s="833" t="s">
        <v>112</v>
      </c>
      <c r="DM121" s="833"/>
      <c r="DN121" s="833"/>
      <c r="DO121" s="833"/>
      <c r="DP121" s="833"/>
      <c r="DQ121" s="833" t="s">
        <v>112</v>
      </c>
      <c r="DR121" s="833"/>
      <c r="DS121" s="833"/>
      <c r="DT121" s="833"/>
      <c r="DU121" s="833"/>
      <c r="DV121" s="810" t="s">
        <v>112</v>
      </c>
      <c r="DW121" s="810"/>
      <c r="DX121" s="810"/>
      <c r="DY121" s="810"/>
      <c r="DZ121" s="811"/>
    </row>
    <row r="122" spans="1:130" s="199" customFormat="1" ht="26.25" customHeight="1">
      <c r="A122" s="836"/>
      <c r="B122" s="837"/>
      <c r="C122" s="840" t="s">
        <v>419</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112</v>
      </c>
      <c r="AB122" s="796"/>
      <c r="AC122" s="796"/>
      <c r="AD122" s="796"/>
      <c r="AE122" s="797"/>
      <c r="AF122" s="798" t="s">
        <v>112</v>
      </c>
      <c r="AG122" s="796"/>
      <c r="AH122" s="796"/>
      <c r="AI122" s="796"/>
      <c r="AJ122" s="797"/>
      <c r="AK122" s="798" t="s">
        <v>112</v>
      </c>
      <c r="AL122" s="796"/>
      <c r="AM122" s="796"/>
      <c r="AN122" s="796"/>
      <c r="AO122" s="797"/>
      <c r="AP122" s="843" t="s">
        <v>112</v>
      </c>
      <c r="AQ122" s="844"/>
      <c r="AR122" s="844"/>
      <c r="AS122" s="844"/>
      <c r="AT122" s="845"/>
      <c r="AU122" s="905"/>
      <c r="AV122" s="906"/>
      <c r="AW122" s="906"/>
      <c r="AX122" s="906"/>
      <c r="AY122" s="907"/>
      <c r="AZ122" s="898" t="s">
        <v>438</v>
      </c>
      <c r="BA122" s="899"/>
      <c r="BB122" s="899"/>
      <c r="BC122" s="899"/>
      <c r="BD122" s="899"/>
      <c r="BE122" s="899"/>
      <c r="BF122" s="899"/>
      <c r="BG122" s="899"/>
      <c r="BH122" s="899"/>
      <c r="BI122" s="899"/>
      <c r="BJ122" s="899"/>
      <c r="BK122" s="899"/>
      <c r="BL122" s="899"/>
      <c r="BM122" s="899"/>
      <c r="BN122" s="899"/>
      <c r="BO122" s="899"/>
      <c r="BP122" s="900"/>
      <c r="BQ122" s="901">
        <v>4425157</v>
      </c>
      <c r="BR122" s="864"/>
      <c r="BS122" s="864"/>
      <c r="BT122" s="864"/>
      <c r="BU122" s="864"/>
      <c r="BV122" s="864">
        <v>5087938</v>
      </c>
      <c r="BW122" s="864"/>
      <c r="BX122" s="864"/>
      <c r="BY122" s="864"/>
      <c r="BZ122" s="864"/>
      <c r="CA122" s="864">
        <v>5158780</v>
      </c>
      <c r="CB122" s="864"/>
      <c r="CC122" s="864"/>
      <c r="CD122" s="864"/>
      <c r="CE122" s="864"/>
      <c r="CF122" s="865">
        <v>170.1</v>
      </c>
      <c r="CG122" s="866"/>
      <c r="CH122" s="866"/>
      <c r="CI122" s="866"/>
      <c r="CJ122" s="866"/>
      <c r="CK122" s="888"/>
      <c r="CL122" s="874"/>
      <c r="CM122" s="874"/>
      <c r="CN122" s="874"/>
      <c r="CO122" s="875"/>
      <c r="CP122" s="854"/>
      <c r="CQ122" s="855"/>
      <c r="CR122" s="855"/>
      <c r="CS122" s="855"/>
      <c r="CT122" s="855"/>
      <c r="CU122" s="855"/>
      <c r="CV122" s="855"/>
      <c r="CW122" s="855"/>
      <c r="CX122" s="855"/>
      <c r="CY122" s="855"/>
      <c r="CZ122" s="855"/>
      <c r="DA122" s="855"/>
      <c r="DB122" s="855"/>
      <c r="DC122" s="855"/>
      <c r="DD122" s="855"/>
      <c r="DE122" s="855"/>
      <c r="DF122" s="856"/>
      <c r="DG122" s="832"/>
      <c r="DH122" s="833"/>
      <c r="DI122" s="833"/>
      <c r="DJ122" s="833"/>
      <c r="DK122" s="833"/>
      <c r="DL122" s="833"/>
      <c r="DM122" s="833"/>
      <c r="DN122" s="833"/>
      <c r="DO122" s="833"/>
      <c r="DP122" s="833"/>
      <c r="DQ122" s="833"/>
      <c r="DR122" s="833"/>
      <c r="DS122" s="833"/>
      <c r="DT122" s="833"/>
      <c r="DU122" s="833"/>
      <c r="DV122" s="810"/>
      <c r="DW122" s="810"/>
      <c r="DX122" s="810"/>
      <c r="DY122" s="810"/>
      <c r="DZ122" s="811"/>
    </row>
    <row r="123" spans="1:130" s="199" customFormat="1" ht="26.25" customHeight="1">
      <c r="A123" s="836"/>
      <c r="B123" s="837"/>
      <c r="C123" s="840" t="s">
        <v>425</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t="s">
        <v>112</v>
      </c>
      <c r="AB123" s="796"/>
      <c r="AC123" s="796"/>
      <c r="AD123" s="796"/>
      <c r="AE123" s="797"/>
      <c r="AF123" s="798" t="s">
        <v>112</v>
      </c>
      <c r="AG123" s="796"/>
      <c r="AH123" s="796"/>
      <c r="AI123" s="796"/>
      <c r="AJ123" s="797"/>
      <c r="AK123" s="798" t="s">
        <v>112</v>
      </c>
      <c r="AL123" s="796"/>
      <c r="AM123" s="796"/>
      <c r="AN123" s="796"/>
      <c r="AO123" s="797"/>
      <c r="AP123" s="843" t="s">
        <v>112</v>
      </c>
      <c r="AQ123" s="844"/>
      <c r="AR123" s="844"/>
      <c r="AS123" s="844"/>
      <c r="AT123" s="845"/>
      <c r="AU123" s="908"/>
      <c r="AV123" s="909"/>
      <c r="AW123" s="909"/>
      <c r="AX123" s="909"/>
      <c r="AY123" s="909"/>
      <c r="AZ123" s="230" t="s">
        <v>170</v>
      </c>
      <c r="BA123" s="230"/>
      <c r="BB123" s="230"/>
      <c r="BC123" s="230"/>
      <c r="BD123" s="230"/>
      <c r="BE123" s="230"/>
      <c r="BF123" s="230"/>
      <c r="BG123" s="230"/>
      <c r="BH123" s="230"/>
      <c r="BI123" s="230"/>
      <c r="BJ123" s="230"/>
      <c r="BK123" s="230"/>
      <c r="BL123" s="230"/>
      <c r="BM123" s="230"/>
      <c r="BN123" s="230"/>
      <c r="BO123" s="896" t="s">
        <v>439</v>
      </c>
      <c r="BP123" s="897"/>
      <c r="BQ123" s="851">
        <v>7538576</v>
      </c>
      <c r="BR123" s="852"/>
      <c r="BS123" s="852"/>
      <c r="BT123" s="852"/>
      <c r="BU123" s="852"/>
      <c r="BV123" s="852">
        <v>9769132</v>
      </c>
      <c r="BW123" s="852"/>
      <c r="BX123" s="852"/>
      <c r="BY123" s="852"/>
      <c r="BZ123" s="852"/>
      <c r="CA123" s="852">
        <v>10517348</v>
      </c>
      <c r="CB123" s="852"/>
      <c r="CC123" s="852"/>
      <c r="CD123" s="852"/>
      <c r="CE123" s="852"/>
      <c r="CF123" s="762"/>
      <c r="CG123" s="763"/>
      <c r="CH123" s="763"/>
      <c r="CI123" s="763"/>
      <c r="CJ123" s="853"/>
      <c r="CK123" s="888"/>
      <c r="CL123" s="874"/>
      <c r="CM123" s="874"/>
      <c r="CN123" s="874"/>
      <c r="CO123" s="875"/>
      <c r="CP123" s="854"/>
      <c r="CQ123" s="855"/>
      <c r="CR123" s="855"/>
      <c r="CS123" s="855"/>
      <c r="CT123" s="855"/>
      <c r="CU123" s="855"/>
      <c r="CV123" s="855"/>
      <c r="CW123" s="855"/>
      <c r="CX123" s="855"/>
      <c r="CY123" s="855"/>
      <c r="CZ123" s="855"/>
      <c r="DA123" s="855"/>
      <c r="DB123" s="855"/>
      <c r="DC123" s="855"/>
      <c r="DD123" s="855"/>
      <c r="DE123" s="855"/>
      <c r="DF123" s="856"/>
      <c r="DG123" s="795"/>
      <c r="DH123" s="796"/>
      <c r="DI123" s="796"/>
      <c r="DJ123" s="796"/>
      <c r="DK123" s="797"/>
      <c r="DL123" s="798"/>
      <c r="DM123" s="796"/>
      <c r="DN123" s="796"/>
      <c r="DO123" s="796"/>
      <c r="DP123" s="797"/>
      <c r="DQ123" s="798"/>
      <c r="DR123" s="796"/>
      <c r="DS123" s="796"/>
      <c r="DT123" s="796"/>
      <c r="DU123" s="797"/>
      <c r="DV123" s="843"/>
      <c r="DW123" s="844"/>
      <c r="DX123" s="844"/>
      <c r="DY123" s="844"/>
      <c r="DZ123" s="845"/>
    </row>
    <row r="124" spans="1:130" s="199" customFormat="1" ht="26.25" customHeight="1" thickBot="1">
      <c r="A124" s="836"/>
      <c r="B124" s="837"/>
      <c r="C124" s="840" t="s">
        <v>428</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112</v>
      </c>
      <c r="AB124" s="796"/>
      <c r="AC124" s="796"/>
      <c r="AD124" s="796"/>
      <c r="AE124" s="797"/>
      <c r="AF124" s="798" t="s">
        <v>112</v>
      </c>
      <c r="AG124" s="796"/>
      <c r="AH124" s="796"/>
      <c r="AI124" s="796"/>
      <c r="AJ124" s="797"/>
      <c r="AK124" s="798" t="s">
        <v>112</v>
      </c>
      <c r="AL124" s="796"/>
      <c r="AM124" s="796"/>
      <c r="AN124" s="796"/>
      <c r="AO124" s="797"/>
      <c r="AP124" s="843" t="s">
        <v>112</v>
      </c>
      <c r="AQ124" s="844"/>
      <c r="AR124" s="844"/>
      <c r="AS124" s="844"/>
      <c r="AT124" s="845"/>
      <c r="AU124" s="846" t="s">
        <v>440</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t="s">
        <v>112</v>
      </c>
      <c r="BR124" s="850"/>
      <c r="BS124" s="850"/>
      <c r="BT124" s="850"/>
      <c r="BU124" s="850"/>
      <c r="BV124" s="850" t="s">
        <v>112</v>
      </c>
      <c r="BW124" s="850"/>
      <c r="BX124" s="850"/>
      <c r="BY124" s="850"/>
      <c r="BZ124" s="850"/>
      <c r="CA124" s="850" t="s">
        <v>112</v>
      </c>
      <c r="CB124" s="850"/>
      <c r="CC124" s="850"/>
      <c r="CD124" s="850"/>
      <c r="CE124" s="850"/>
      <c r="CF124" s="740"/>
      <c r="CG124" s="741"/>
      <c r="CH124" s="741"/>
      <c r="CI124" s="741"/>
      <c r="CJ124" s="881"/>
      <c r="CK124" s="889"/>
      <c r="CL124" s="889"/>
      <c r="CM124" s="889"/>
      <c r="CN124" s="889"/>
      <c r="CO124" s="890"/>
      <c r="CP124" s="854" t="s">
        <v>441</v>
      </c>
      <c r="CQ124" s="855"/>
      <c r="CR124" s="855"/>
      <c r="CS124" s="855"/>
      <c r="CT124" s="855"/>
      <c r="CU124" s="855"/>
      <c r="CV124" s="855"/>
      <c r="CW124" s="855"/>
      <c r="CX124" s="855"/>
      <c r="CY124" s="855"/>
      <c r="CZ124" s="855"/>
      <c r="DA124" s="855"/>
      <c r="DB124" s="855"/>
      <c r="DC124" s="855"/>
      <c r="DD124" s="855"/>
      <c r="DE124" s="855"/>
      <c r="DF124" s="856"/>
      <c r="DG124" s="778" t="s">
        <v>112</v>
      </c>
      <c r="DH124" s="779"/>
      <c r="DI124" s="779"/>
      <c r="DJ124" s="779"/>
      <c r="DK124" s="780"/>
      <c r="DL124" s="781" t="s">
        <v>112</v>
      </c>
      <c r="DM124" s="779"/>
      <c r="DN124" s="779"/>
      <c r="DO124" s="779"/>
      <c r="DP124" s="780"/>
      <c r="DQ124" s="781" t="s">
        <v>112</v>
      </c>
      <c r="DR124" s="779"/>
      <c r="DS124" s="779"/>
      <c r="DT124" s="779"/>
      <c r="DU124" s="780"/>
      <c r="DV124" s="867" t="s">
        <v>112</v>
      </c>
      <c r="DW124" s="868"/>
      <c r="DX124" s="868"/>
      <c r="DY124" s="868"/>
      <c r="DZ124" s="869"/>
    </row>
    <row r="125" spans="1:130" s="199" customFormat="1" ht="26.25" customHeight="1">
      <c r="A125" s="836"/>
      <c r="B125" s="837"/>
      <c r="C125" s="840" t="s">
        <v>430</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112</v>
      </c>
      <c r="AB125" s="796"/>
      <c r="AC125" s="796"/>
      <c r="AD125" s="796"/>
      <c r="AE125" s="797"/>
      <c r="AF125" s="798" t="s">
        <v>112</v>
      </c>
      <c r="AG125" s="796"/>
      <c r="AH125" s="796"/>
      <c r="AI125" s="796"/>
      <c r="AJ125" s="797"/>
      <c r="AK125" s="798" t="s">
        <v>112</v>
      </c>
      <c r="AL125" s="796"/>
      <c r="AM125" s="796"/>
      <c r="AN125" s="796"/>
      <c r="AO125" s="797"/>
      <c r="AP125" s="843" t="s">
        <v>112</v>
      </c>
      <c r="AQ125" s="844"/>
      <c r="AR125" s="844"/>
      <c r="AS125" s="844"/>
      <c r="AT125" s="84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0" t="s">
        <v>442</v>
      </c>
      <c r="CL125" s="871"/>
      <c r="CM125" s="871"/>
      <c r="CN125" s="871"/>
      <c r="CO125" s="872"/>
      <c r="CP125" s="879" t="s">
        <v>443</v>
      </c>
      <c r="CQ125" s="824"/>
      <c r="CR125" s="824"/>
      <c r="CS125" s="824"/>
      <c r="CT125" s="824"/>
      <c r="CU125" s="824"/>
      <c r="CV125" s="824"/>
      <c r="CW125" s="824"/>
      <c r="CX125" s="824"/>
      <c r="CY125" s="824"/>
      <c r="CZ125" s="824"/>
      <c r="DA125" s="824"/>
      <c r="DB125" s="824"/>
      <c r="DC125" s="824"/>
      <c r="DD125" s="824"/>
      <c r="DE125" s="824"/>
      <c r="DF125" s="825"/>
      <c r="DG125" s="880" t="s">
        <v>112</v>
      </c>
      <c r="DH125" s="861"/>
      <c r="DI125" s="861"/>
      <c r="DJ125" s="861"/>
      <c r="DK125" s="861"/>
      <c r="DL125" s="861" t="s">
        <v>112</v>
      </c>
      <c r="DM125" s="861"/>
      <c r="DN125" s="861"/>
      <c r="DO125" s="861"/>
      <c r="DP125" s="861"/>
      <c r="DQ125" s="861" t="s">
        <v>112</v>
      </c>
      <c r="DR125" s="861"/>
      <c r="DS125" s="861"/>
      <c r="DT125" s="861"/>
      <c r="DU125" s="861"/>
      <c r="DV125" s="862" t="s">
        <v>112</v>
      </c>
      <c r="DW125" s="862"/>
      <c r="DX125" s="862"/>
      <c r="DY125" s="862"/>
      <c r="DZ125" s="863"/>
    </row>
    <row r="126" spans="1:130" s="199" customFormat="1" ht="26.25" customHeight="1" thickBot="1">
      <c r="A126" s="836"/>
      <c r="B126" s="837"/>
      <c r="C126" s="840" t="s">
        <v>432</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t="s">
        <v>112</v>
      </c>
      <c r="AB126" s="796"/>
      <c r="AC126" s="796"/>
      <c r="AD126" s="796"/>
      <c r="AE126" s="797"/>
      <c r="AF126" s="798" t="s">
        <v>112</v>
      </c>
      <c r="AG126" s="796"/>
      <c r="AH126" s="796"/>
      <c r="AI126" s="796"/>
      <c r="AJ126" s="797"/>
      <c r="AK126" s="798" t="s">
        <v>112</v>
      </c>
      <c r="AL126" s="796"/>
      <c r="AM126" s="796"/>
      <c r="AN126" s="796"/>
      <c r="AO126" s="797"/>
      <c r="AP126" s="843" t="s">
        <v>112</v>
      </c>
      <c r="AQ126" s="844"/>
      <c r="AR126" s="844"/>
      <c r="AS126" s="844"/>
      <c r="AT126" s="84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3"/>
      <c r="CL126" s="874"/>
      <c r="CM126" s="874"/>
      <c r="CN126" s="874"/>
      <c r="CO126" s="875"/>
      <c r="CP126" s="831" t="s">
        <v>444</v>
      </c>
      <c r="CQ126" s="766"/>
      <c r="CR126" s="766"/>
      <c r="CS126" s="766"/>
      <c r="CT126" s="766"/>
      <c r="CU126" s="766"/>
      <c r="CV126" s="766"/>
      <c r="CW126" s="766"/>
      <c r="CX126" s="766"/>
      <c r="CY126" s="766"/>
      <c r="CZ126" s="766"/>
      <c r="DA126" s="766"/>
      <c r="DB126" s="766"/>
      <c r="DC126" s="766"/>
      <c r="DD126" s="766"/>
      <c r="DE126" s="766"/>
      <c r="DF126" s="767"/>
      <c r="DG126" s="832" t="s">
        <v>112</v>
      </c>
      <c r="DH126" s="833"/>
      <c r="DI126" s="833"/>
      <c r="DJ126" s="833"/>
      <c r="DK126" s="833"/>
      <c r="DL126" s="833" t="s">
        <v>112</v>
      </c>
      <c r="DM126" s="833"/>
      <c r="DN126" s="833"/>
      <c r="DO126" s="833"/>
      <c r="DP126" s="833"/>
      <c r="DQ126" s="833" t="s">
        <v>112</v>
      </c>
      <c r="DR126" s="833"/>
      <c r="DS126" s="833"/>
      <c r="DT126" s="833"/>
      <c r="DU126" s="833"/>
      <c r="DV126" s="810" t="s">
        <v>112</v>
      </c>
      <c r="DW126" s="810"/>
      <c r="DX126" s="810"/>
      <c r="DY126" s="810"/>
      <c r="DZ126" s="811"/>
    </row>
    <row r="127" spans="1:130" s="199" customFormat="1" ht="26.25" customHeight="1">
      <c r="A127" s="838"/>
      <c r="B127" s="839"/>
      <c r="C127" s="857" t="s">
        <v>445</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v>5817</v>
      </c>
      <c r="AB127" s="796"/>
      <c r="AC127" s="796"/>
      <c r="AD127" s="796"/>
      <c r="AE127" s="797"/>
      <c r="AF127" s="798" t="s">
        <v>112</v>
      </c>
      <c r="AG127" s="796"/>
      <c r="AH127" s="796"/>
      <c r="AI127" s="796"/>
      <c r="AJ127" s="797"/>
      <c r="AK127" s="798" t="s">
        <v>112</v>
      </c>
      <c r="AL127" s="796"/>
      <c r="AM127" s="796"/>
      <c r="AN127" s="796"/>
      <c r="AO127" s="797"/>
      <c r="AP127" s="843" t="s">
        <v>112</v>
      </c>
      <c r="AQ127" s="844"/>
      <c r="AR127" s="844"/>
      <c r="AS127" s="844"/>
      <c r="AT127" s="845"/>
      <c r="AU127" s="235"/>
      <c r="AV127" s="235"/>
      <c r="AW127" s="235"/>
      <c r="AX127" s="860" t="s">
        <v>446</v>
      </c>
      <c r="AY127" s="828"/>
      <c r="AZ127" s="828"/>
      <c r="BA127" s="828"/>
      <c r="BB127" s="828"/>
      <c r="BC127" s="828"/>
      <c r="BD127" s="828"/>
      <c r="BE127" s="829"/>
      <c r="BF127" s="827" t="s">
        <v>447</v>
      </c>
      <c r="BG127" s="828"/>
      <c r="BH127" s="828"/>
      <c r="BI127" s="828"/>
      <c r="BJ127" s="828"/>
      <c r="BK127" s="828"/>
      <c r="BL127" s="829"/>
      <c r="BM127" s="827" t="s">
        <v>448</v>
      </c>
      <c r="BN127" s="828"/>
      <c r="BO127" s="828"/>
      <c r="BP127" s="828"/>
      <c r="BQ127" s="828"/>
      <c r="BR127" s="828"/>
      <c r="BS127" s="829"/>
      <c r="BT127" s="827" t="s">
        <v>449</v>
      </c>
      <c r="BU127" s="828"/>
      <c r="BV127" s="828"/>
      <c r="BW127" s="828"/>
      <c r="BX127" s="828"/>
      <c r="BY127" s="828"/>
      <c r="BZ127" s="830"/>
      <c r="CA127" s="235"/>
      <c r="CB127" s="235"/>
      <c r="CC127" s="235"/>
      <c r="CD127" s="236"/>
      <c r="CE127" s="236"/>
      <c r="CF127" s="236"/>
      <c r="CG127" s="233"/>
      <c r="CH127" s="233"/>
      <c r="CI127" s="233"/>
      <c r="CJ127" s="234"/>
      <c r="CK127" s="873"/>
      <c r="CL127" s="874"/>
      <c r="CM127" s="874"/>
      <c r="CN127" s="874"/>
      <c r="CO127" s="875"/>
      <c r="CP127" s="831" t="s">
        <v>450</v>
      </c>
      <c r="CQ127" s="766"/>
      <c r="CR127" s="766"/>
      <c r="CS127" s="766"/>
      <c r="CT127" s="766"/>
      <c r="CU127" s="766"/>
      <c r="CV127" s="766"/>
      <c r="CW127" s="766"/>
      <c r="CX127" s="766"/>
      <c r="CY127" s="766"/>
      <c r="CZ127" s="766"/>
      <c r="DA127" s="766"/>
      <c r="DB127" s="766"/>
      <c r="DC127" s="766"/>
      <c r="DD127" s="766"/>
      <c r="DE127" s="766"/>
      <c r="DF127" s="767"/>
      <c r="DG127" s="832" t="s">
        <v>112</v>
      </c>
      <c r="DH127" s="833"/>
      <c r="DI127" s="833"/>
      <c r="DJ127" s="833"/>
      <c r="DK127" s="833"/>
      <c r="DL127" s="833" t="s">
        <v>112</v>
      </c>
      <c r="DM127" s="833"/>
      <c r="DN127" s="833"/>
      <c r="DO127" s="833"/>
      <c r="DP127" s="833"/>
      <c r="DQ127" s="833" t="s">
        <v>112</v>
      </c>
      <c r="DR127" s="833"/>
      <c r="DS127" s="833"/>
      <c r="DT127" s="833"/>
      <c r="DU127" s="833"/>
      <c r="DV127" s="810" t="s">
        <v>112</v>
      </c>
      <c r="DW127" s="810"/>
      <c r="DX127" s="810"/>
      <c r="DY127" s="810"/>
      <c r="DZ127" s="811"/>
    </row>
    <row r="128" spans="1:130" s="199" customFormat="1" ht="26.25" customHeight="1" thickBot="1">
      <c r="A128" s="812" t="s">
        <v>451</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452</v>
      </c>
      <c r="X128" s="814"/>
      <c r="Y128" s="814"/>
      <c r="Z128" s="815"/>
      <c r="AA128" s="816" t="s">
        <v>112</v>
      </c>
      <c r="AB128" s="817"/>
      <c r="AC128" s="817"/>
      <c r="AD128" s="817"/>
      <c r="AE128" s="818"/>
      <c r="AF128" s="819" t="s">
        <v>112</v>
      </c>
      <c r="AG128" s="817"/>
      <c r="AH128" s="817"/>
      <c r="AI128" s="817"/>
      <c r="AJ128" s="818"/>
      <c r="AK128" s="819" t="s">
        <v>112</v>
      </c>
      <c r="AL128" s="817"/>
      <c r="AM128" s="817"/>
      <c r="AN128" s="817"/>
      <c r="AO128" s="818"/>
      <c r="AP128" s="820"/>
      <c r="AQ128" s="821"/>
      <c r="AR128" s="821"/>
      <c r="AS128" s="821"/>
      <c r="AT128" s="822"/>
      <c r="AU128" s="235"/>
      <c r="AV128" s="235"/>
      <c r="AW128" s="235"/>
      <c r="AX128" s="823" t="s">
        <v>453</v>
      </c>
      <c r="AY128" s="824"/>
      <c r="AZ128" s="824"/>
      <c r="BA128" s="824"/>
      <c r="BB128" s="824"/>
      <c r="BC128" s="824"/>
      <c r="BD128" s="824"/>
      <c r="BE128" s="825"/>
      <c r="BF128" s="802" t="s">
        <v>112</v>
      </c>
      <c r="BG128" s="803"/>
      <c r="BH128" s="803"/>
      <c r="BI128" s="803"/>
      <c r="BJ128" s="803"/>
      <c r="BK128" s="803"/>
      <c r="BL128" s="826"/>
      <c r="BM128" s="802">
        <v>15</v>
      </c>
      <c r="BN128" s="803"/>
      <c r="BO128" s="803"/>
      <c r="BP128" s="803"/>
      <c r="BQ128" s="803"/>
      <c r="BR128" s="803"/>
      <c r="BS128" s="826"/>
      <c r="BT128" s="802">
        <v>20</v>
      </c>
      <c r="BU128" s="803"/>
      <c r="BV128" s="803"/>
      <c r="BW128" s="803"/>
      <c r="BX128" s="803"/>
      <c r="BY128" s="803"/>
      <c r="BZ128" s="804"/>
      <c r="CA128" s="236"/>
      <c r="CB128" s="236"/>
      <c r="CC128" s="236"/>
      <c r="CD128" s="236"/>
      <c r="CE128" s="236"/>
      <c r="CF128" s="236"/>
      <c r="CG128" s="233"/>
      <c r="CH128" s="233"/>
      <c r="CI128" s="233"/>
      <c r="CJ128" s="234"/>
      <c r="CK128" s="876"/>
      <c r="CL128" s="877"/>
      <c r="CM128" s="877"/>
      <c r="CN128" s="877"/>
      <c r="CO128" s="878"/>
      <c r="CP128" s="805" t="s">
        <v>454</v>
      </c>
      <c r="CQ128" s="744"/>
      <c r="CR128" s="744"/>
      <c r="CS128" s="744"/>
      <c r="CT128" s="744"/>
      <c r="CU128" s="744"/>
      <c r="CV128" s="744"/>
      <c r="CW128" s="744"/>
      <c r="CX128" s="744"/>
      <c r="CY128" s="744"/>
      <c r="CZ128" s="744"/>
      <c r="DA128" s="744"/>
      <c r="DB128" s="744"/>
      <c r="DC128" s="744"/>
      <c r="DD128" s="744"/>
      <c r="DE128" s="744"/>
      <c r="DF128" s="745"/>
      <c r="DG128" s="806" t="s">
        <v>112</v>
      </c>
      <c r="DH128" s="807"/>
      <c r="DI128" s="807"/>
      <c r="DJ128" s="807"/>
      <c r="DK128" s="807"/>
      <c r="DL128" s="807" t="s">
        <v>112</v>
      </c>
      <c r="DM128" s="807"/>
      <c r="DN128" s="807"/>
      <c r="DO128" s="807"/>
      <c r="DP128" s="807"/>
      <c r="DQ128" s="807" t="s">
        <v>112</v>
      </c>
      <c r="DR128" s="807"/>
      <c r="DS128" s="807"/>
      <c r="DT128" s="807"/>
      <c r="DU128" s="807"/>
      <c r="DV128" s="808" t="s">
        <v>112</v>
      </c>
      <c r="DW128" s="808"/>
      <c r="DX128" s="808"/>
      <c r="DY128" s="808"/>
      <c r="DZ128" s="809"/>
    </row>
    <row r="129" spans="1:131" s="199" customFormat="1" ht="26.25" customHeight="1">
      <c r="A129" s="790" t="s">
        <v>91</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455</v>
      </c>
      <c r="X129" s="793"/>
      <c r="Y129" s="793"/>
      <c r="Z129" s="794"/>
      <c r="AA129" s="795">
        <v>3390429</v>
      </c>
      <c r="AB129" s="796"/>
      <c r="AC129" s="796"/>
      <c r="AD129" s="796"/>
      <c r="AE129" s="797"/>
      <c r="AF129" s="798">
        <v>3588348</v>
      </c>
      <c r="AG129" s="796"/>
      <c r="AH129" s="796"/>
      <c r="AI129" s="796"/>
      <c r="AJ129" s="797"/>
      <c r="AK129" s="798">
        <v>3570216</v>
      </c>
      <c r="AL129" s="796"/>
      <c r="AM129" s="796"/>
      <c r="AN129" s="796"/>
      <c r="AO129" s="797"/>
      <c r="AP129" s="799"/>
      <c r="AQ129" s="800"/>
      <c r="AR129" s="800"/>
      <c r="AS129" s="800"/>
      <c r="AT129" s="801"/>
      <c r="AU129" s="237"/>
      <c r="AV129" s="237"/>
      <c r="AW129" s="237"/>
      <c r="AX129" s="765" t="s">
        <v>456</v>
      </c>
      <c r="AY129" s="766"/>
      <c r="AZ129" s="766"/>
      <c r="BA129" s="766"/>
      <c r="BB129" s="766"/>
      <c r="BC129" s="766"/>
      <c r="BD129" s="766"/>
      <c r="BE129" s="767"/>
      <c r="BF129" s="785" t="s">
        <v>112</v>
      </c>
      <c r="BG129" s="786"/>
      <c r="BH129" s="786"/>
      <c r="BI129" s="786"/>
      <c r="BJ129" s="786"/>
      <c r="BK129" s="786"/>
      <c r="BL129" s="787"/>
      <c r="BM129" s="785">
        <v>20</v>
      </c>
      <c r="BN129" s="786"/>
      <c r="BO129" s="786"/>
      <c r="BP129" s="786"/>
      <c r="BQ129" s="786"/>
      <c r="BR129" s="786"/>
      <c r="BS129" s="787"/>
      <c r="BT129" s="785">
        <v>30</v>
      </c>
      <c r="BU129" s="788"/>
      <c r="BV129" s="788"/>
      <c r="BW129" s="788"/>
      <c r="BX129" s="788"/>
      <c r="BY129" s="788"/>
      <c r="BZ129" s="78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0" t="s">
        <v>457</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458</v>
      </c>
      <c r="X130" s="793"/>
      <c r="Y130" s="793"/>
      <c r="Z130" s="794"/>
      <c r="AA130" s="795">
        <v>481103</v>
      </c>
      <c r="AB130" s="796"/>
      <c r="AC130" s="796"/>
      <c r="AD130" s="796"/>
      <c r="AE130" s="797"/>
      <c r="AF130" s="798">
        <v>466008</v>
      </c>
      <c r="AG130" s="796"/>
      <c r="AH130" s="796"/>
      <c r="AI130" s="796"/>
      <c r="AJ130" s="797"/>
      <c r="AK130" s="798">
        <v>537954</v>
      </c>
      <c r="AL130" s="796"/>
      <c r="AM130" s="796"/>
      <c r="AN130" s="796"/>
      <c r="AO130" s="797"/>
      <c r="AP130" s="799"/>
      <c r="AQ130" s="800"/>
      <c r="AR130" s="800"/>
      <c r="AS130" s="800"/>
      <c r="AT130" s="801"/>
      <c r="AU130" s="237"/>
      <c r="AV130" s="237"/>
      <c r="AW130" s="237"/>
      <c r="AX130" s="765" t="s">
        <v>459</v>
      </c>
      <c r="AY130" s="766"/>
      <c r="AZ130" s="766"/>
      <c r="BA130" s="766"/>
      <c r="BB130" s="766"/>
      <c r="BC130" s="766"/>
      <c r="BD130" s="766"/>
      <c r="BE130" s="767"/>
      <c r="BF130" s="768">
        <v>2.5</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460</v>
      </c>
      <c r="X131" s="776"/>
      <c r="Y131" s="776"/>
      <c r="Z131" s="777"/>
      <c r="AA131" s="778">
        <v>2909326</v>
      </c>
      <c r="AB131" s="779"/>
      <c r="AC131" s="779"/>
      <c r="AD131" s="779"/>
      <c r="AE131" s="780"/>
      <c r="AF131" s="781">
        <v>3122340</v>
      </c>
      <c r="AG131" s="779"/>
      <c r="AH131" s="779"/>
      <c r="AI131" s="779"/>
      <c r="AJ131" s="780"/>
      <c r="AK131" s="781">
        <v>3032262</v>
      </c>
      <c r="AL131" s="779"/>
      <c r="AM131" s="779"/>
      <c r="AN131" s="779"/>
      <c r="AO131" s="780"/>
      <c r="AP131" s="782"/>
      <c r="AQ131" s="783"/>
      <c r="AR131" s="783"/>
      <c r="AS131" s="783"/>
      <c r="AT131" s="784"/>
      <c r="AU131" s="237"/>
      <c r="AV131" s="237"/>
      <c r="AW131" s="237"/>
      <c r="AX131" s="743" t="s">
        <v>461</v>
      </c>
      <c r="AY131" s="744"/>
      <c r="AZ131" s="744"/>
      <c r="BA131" s="744"/>
      <c r="BB131" s="744"/>
      <c r="BC131" s="744"/>
      <c r="BD131" s="744"/>
      <c r="BE131" s="745"/>
      <c r="BF131" s="746" t="s">
        <v>112</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2" t="s">
        <v>462</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463</v>
      </c>
      <c r="W132" s="756"/>
      <c r="X132" s="756"/>
      <c r="Y132" s="756"/>
      <c r="Z132" s="757"/>
      <c r="AA132" s="758">
        <v>3.574367396</v>
      </c>
      <c r="AB132" s="759"/>
      <c r="AC132" s="759"/>
      <c r="AD132" s="759"/>
      <c r="AE132" s="760"/>
      <c r="AF132" s="761">
        <v>2.4432637060000002</v>
      </c>
      <c r="AG132" s="759"/>
      <c r="AH132" s="759"/>
      <c r="AI132" s="759"/>
      <c r="AJ132" s="760"/>
      <c r="AK132" s="761">
        <v>1.7756711000000001</v>
      </c>
      <c r="AL132" s="759"/>
      <c r="AM132" s="759"/>
      <c r="AN132" s="759"/>
      <c r="AO132" s="760"/>
      <c r="AP132" s="762"/>
      <c r="AQ132" s="763"/>
      <c r="AR132" s="763"/>
      <c r="AS132" s="763"/>
      <c r="AT132" s="76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464</v>
      </c>
      <c r="W133" s="735"/>
      <c r="X133" s="735"/>
      <c r="Y133" s="735"/>
      <c r="Z133" s="736"/>
      <c r="AA133" s="737">
        <v>4.9000000000000004</v>
      </c>
      <c r="AB133" s="738"/>
      <c r="AC133" s="738"/>
      <c r="AD133" s="738"/>
      <c r="AE133" s="739"/>
      <c r="AF133" s="737">
        <v>3.3</v>
      </c>
      <c r="AG133" s="738"/>
      <c r="AH133" s="738"/>
      <c r="AI133" s="738"/>
      <c r="AJ133" s="739"/>
      <c r="AK133" s="737">
        <v>2.5</v>
      </c>
      <c r="AL133" s="738"/>
      <c r="AM133" s="738"/>
      <c r="AN133" s="738"/>
      <c r="AO133" s="739"/>
      <c r="AP133" s="740"/>
      <c r="AQ133" s="741"/>
      <c r="AR133" s="741"/>
      <c r="AS133" s="741"/>
      <c r="AT133" s="74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AF61:AJ61"/>
    <mergeCell ref="DL61:DP61"/>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CF122:CJ122"/>
    <mergeCell ref="CP122:DF122"/>
    <mergeCell ref="CP121:DF121"/>
    <mergeCell ref="DG121:DK121"/>
    <mergeCell ref="CA124:CE124"/>
    <mergeCell ref="CF124:CJ124"/>
    <mergeCell ref="CP124:DF124"/>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0" t="s">
        <v>467</v>
      </c>
      <c r="L7" s="256"/>
      <c r="M7" s="257" t="s">
        <v>468</v>
      </c>
      <c r="N7" s="258"/>
    </row>
    <row r="8" spans="1:16">
      <c r="A8" s="250"/>
      <c r="B8" s="246"/>
      <c r="C8" s="246"/>
      <c r="D8" s="246"/>
      <c r="E8" s="246"/>
      <c r="F8" s="246"/>
      <c r="G8" s="259"/>
      <c r="H8" s="260"/>
      <c r="I8" s="260"/>
      <c r="J8" s="261"/>
      <c r="K8" s="1151"/>
      <c r="L8" s="262" t="s">
        <v>469</v>
      </c>
      <c r="M8" s="263" t="s">
        <v>470</v>
      </c>
      <c r="N8" s="264" t="s">
        <v>471</v>
      </c>
    </row>
    <row r="9" spans="1:16">
      <c r="A9" s="250"/>
      <c r="B9" s="246"/>
      <c r="C9" s="246"/>
      <c r="D9" s="246"/>
      <c r="E9" s="246"/>
      <c r="F9" s="246"/>
      <c r="G9" s="1164" t="s">
        <v>472</v>
      </c>
      <c r="H9" s="1165"/>
      <c r="I9" s="1165"/>
      <c r="J9" s="1166"/>
      <c r="K9" s="265">
        <v>956520</v>
      </c>
      <c r="L9" s="266">
        <v>113655</v>
      </c>
      <c r="M9" s="267">
        <v>115876</v>
      </c>
      <c r="N9" s="268">
        <v>-1.9</v>
      </c>
    </row>
    <row r="10" spans="1:16">
      <c r="A10" s="250"/>
      <c r="B10" s="246"/>
      <c r="C10" s="246"/>
      <c r="D10" s="246"/>
      <c r="E10" s="246"/>
      <c r="F10" s="246"/>
      <c r="G10" s="1164" t="s">
        <v>473</v>
      </c>
      <c r="H10" s="1165"/>
      <c r="I10" s="1165"/>
      <c r="J10" s="1166"/>
      <c r="K10" s="269">
        <v>88340</v>
      </c>
      <c r="L10" s="270">
        <v>10497</v>
      </c>
      <c r="M10" s="271">
        <v>10922</v>
      </c>
      <c r="N10" s="272">
        <v>-3.9</v>
      </c>
    </row>
    <row r="11" spans="1:16" ht="13.5" customHeight="1">
      <c r="A11" s="250"/>
      <c r="B11" s="246"/>
      <c r="C11" s="246"/>
      <c r="D11" s="246"/>
      <c r="E11" s="246"/>
      <c r="F11" s="246"/>
      <c r="G11" s="1164" t="s">
        <v>474</v>
      </c>
      <c r="H11" s="1165"/>
      <c r="I11" s="1165"/>
      <c r="J11" s="1166"/>
      <c r="K11" s="269">
        <v>125382</v>
      </c>
      <c r="L11" s="270">
        <v>14898</v>
      </c>
      <c r="M11" s="271">
        <v>18462</v>
      </c>
      <c r="N11" s="272">
        <v>-19.3</v>
      </c>
    </row>
    <row r="12" spans="1:16" ht="13.5" customHeight="1">
      <c r="A12" s="250"/>
      <c r="B12" s="246"/>
      <c r="C12" s="246"/>
      <c r="D12" s="246"/>
      <c r="E12" s="246"/>
      <c r="F12" s="246"/>
      <c r="G12" s="1164" t="s">
        <v>475</v>
      </c>
      <c r="H12" s="1165"/>
      <c r="I12" s="1165"/>
      <c r="J12" s="1166"/>
      <c r="K12" s="269" t="s">
        <v>476</v>
      </c>
      <c r="L12" s="270" t="s">
        <v>476</v>
      </c>
      <c r="M12" s="271">
        <v>746</v>
      </c>
      <c r="N12" s="272" t="s">
        <v>476</v>
      </c>
    </row>
    <row r="13" spans="1:16" ht="13.5" customHeight="1">
      <c r="A13" s="250"/>
      <c r="B13" s="246"/>
      <c r="C13" s="246"/>
      <c r="D13" s="246"/>
      <c r="E13" s="246"/>
      <c r="F13" s="246"/>
      <c r="G13" s="1164" t="s">
        <v>477</v>
      </c>
      <c r="H13" s="1165"/>
      <c r="I13" s="1165"/>
      <c r="J13" s="1166"/>
      <c r="K13" s="269" t="s">
        <v>476</v>
      </c>
      <c r="L13" s="270" t="s">
        <v>476</v>
      </c>
      <c r="M13" s="271" t="s">
        <v>476</v>
      </c>
      <c r="N13" s="272" t="s">
        <v>476</v>
      </c>
    </row>
    <row r="14" spans="1:16" ht="13.5" customHeight="1">
      <c r="A14" s="250"/>
      <c r="B14" s="246"/>
      <c r="C14" s="246"/>
      <c r="D14" s="246"/>
      <c r="E14" s="246"/>
      <c r="F14" s="246"/>
      <c r="G14" s="1164" t="s">
        <v>478</v>
      </c>
      <c r="H14" s="1165"/>
      <c r="I14" s="1165"/>
      <c r="J14" s="1166"/>
      <c r="K14" s="269">
        <v>62152</v>
      </c>
      <c r="L14" s="270">
        <v>7385</v>
      </c>
      <c r="M14" s="271">
        <v>5201</v>
      </c>
      <c r="N14" s="272">
        <v>42</v>
      </c>
    </row>
    <row r="15" spans="1:16" ht="13.5" customHeight="1">
      <c r="A15" s="250"/>
      <c r="B15" s="246"/>
      <c r="C15" s="246"/>
      <c r="D15" s="246"/>
      <c r="E15" s="246"/>
      <c r="F15" s="246"/>
      <c r="G15" s="1164" t="s">
        <v>479</v>
      </c>
      <c r="H15" s="1165"/>
      <c r="I15" s="1165"/>
      <c r="J15" s="1166"/>
      <c r="K15" s="269" t="s">
        <v>476</v>
      </c>
      <c r="L15" s="270" t="s">
        <v>476</v>
      </c>
      <c r="M15" s="271">
        <v>2624</v>
      </c>
      <c r="N15" s="272" t="s">
        <v>476</v>
      </c>
    </row>
    <row r="16" spans="1:16">
      <c r="A16" s="250"/>
      <c r="B16" s="246"/>
      <c r="C16" s="246"/>
      <c r="D16" s="246"/>
      <c r="E16" s="246"/>
      <c r="F16" s="246"/>
      <c r="G16" s="1167" t="s">
        <v>480</v>
      </c>
      <c r="H16" s="1168"/>
      <c r="I16" s="1168"/>
      <c r="J16" s="1169"/>
      <c r="K16" s="270">
        <v>-67814</v>
      </c>
      <c r="L16" s="270">
        <v>-8058</v>
      </c>
      <c r="M16" s="271">
        <v>-12273</v>
      </c>
      <c r="N16" s="272">
        <v>-34.299999999999997</v>
      </c>
    </row>
    <row r="17" spans="1:16">
      <c r="A17" s="250"/>
      <c r="B17" s="246"/>
      <c r="C17" s="246"/>
      <c r="D17" s="246"/>
      <c r="E17" s="246"/>
      <c r="F17" s="246"/>
      <c r="G17" s="1167" t="s">
        <v>170</v>
      </c>
      <c r="H17" s="1168"/>
      <c r="I17" s="1168"/>
      <c r="J17" s="1169"/>
      <c r="K17" s="270">
        <v>1164580</v>
      </c>
      <c r="L17" s="270">
        <v>138377</v>
      </c>
      <c r="M17" s="271">
        <v>141557</v>
      </c>
      <c r="N17" s="272">
        <v>-2.2000000000000002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1" t="s">
        <v>485</v>
      </c>
      <c r="H21" s="1162"/>
      <c r="I21" s="1162"/>
      <c r="J21" s="1163"/>
      <c r="K21" s="282">
        <v>13.43</v>
      </c>
      <c r="L21" s="283">
        <v>13.44</v>
      </c>
      <c r="M21" s="284">
        <v>-0.01</v>
      </c>
      <c r="N21" s="251"/>
      <c r="O21" s="285"/>
      <c r="P21" s="281"/>
    </row>
    <row r="22" spans="1:16" s="286" customFormat="1">
      <c r="A22" s="281"/>
      <c r="B22" s="251"/>
      <c r="C22" s="251"/>
      <c r="D22" s="251"/>
      <c r="E22" s="251"/>
      <c r="F22" s="251"/>
      <c r="G22" s="1161" t="s">
        <v>486</v>
      </c>
      <c r="H22" s="1162"/>
      <c r="I22" s="1162"/>
      <c r="J22" s="1163"/>
      <c r="K22" s="287">
        <v>98.3</v>
      </c>
      <c r="L22" s="288">
        <v>94.9</v>
      </c>
      <c r="M22" s="289">
        <v>3.4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0" t="s">
        <v>467</v>
      </c>
      <c r="L30" s="256"/>
      <c r="M30" s="257" t="s">
        <v>468</v>
      </c>
      <c r="N30" s="258"/>
    </row>
    <row r="31" spans="1:16">
      <c r="A31" s="250"/>
      <c r="B31" s="246"/>
      <c r="C31" s="246"/>
      <c r="D31" s="246"/>
      <c r="E31" s="246"/>
      <c r="F31" s="246"/>
      <c r="G31" s="259"/>
      <c r="H31" s="260"/>
      <c r="I31" s="260"/>
      <c r="J31" s="261"/>
      <c r="K31" s="1151"/>
      <c r="L31" s="262" t="s">
        <v>469</v>
      </c>
      <c r="M31" s="263" t="s">
        <v>470</v>
      </c>
      <c r="N31" s="264" t="s">
        <v>471</v>
      </c>
    </row>
    <row r="32" spans="1:16" ht="27" customHeight="1">
      <c r="A32" s="250"/>
      <c r="B32" s="246"/>
      <c r="C32" s="246"/>
      <c r="D32" s="246"/>
      <c r="E32" s="246"/>
      <c r="F32" s="246"/>
      <c r="G32" s="1152" t="s">
        <v>490</v>
      </c>
      <c r="H32" s="1153"/>
      <c r="I32" s="1153"/>
      <c r="J32" s="1154"/>
      <c r="K32" s="296">
        <v>524832</v>
      </c>
      <c r="L32" s="296">
        <v>62361</v>
      </c>
      <c r="M32" s="297">
        <v>70006</v>
      </c>
      <c r="N32" s="298">
        <v>-10.9</v>
      </c>
    </row>
    <row r="33" spans="1:16" ht="13.5" customHeight="1">
      <c r="A33" s="250"/>
      <c r="B33" s="246"/>
      <c r="C33" s="246"/>
      <c r="D33" s="246"/>
      <c r="E33" s="246"/>
      <c r="F33" s="246"/>
      <c r="G33" s="1152" t="s">
        <v>491</v>
      </c>
      <c r="H33" s="1153"/>
      <c r="I33" s="1153"/>
      <c r="J33" s="1154"/>
      <c r="K33" s="296" t="s">
        <v>476</v>
      </c>
      <c r="L33" s="296" t="s">
        <v>476</v>
      </c>
      <c r="M33" s="297" t="s">
        <v>476</v>
      </c>
      <c r="N33" s="298" t="s">
        <v>476</v>
      </c>
    </row>
    <row r="34" spans="1:16" ht="27" customHeight="1">
      <c r="A34" s="250"/>
      <c r="B34" s="246"/>
      <c r="C34" s="246"/>
      <c r="D34" s="246"/>
      <c r="E34" s="246"/>
      <c r="F34" s="246"/>
      <c r="G34" s="1152" t="s">
        <v>492</v>
      </c>
      <c r="H34" s="1153"/>
      <c r="I34" s="1153"/>
      <c r="J34" s="1154"/>
      <c r="K34" s="296" t="s">
        <v>476</v>
      </c>
      <c r="L34" s="296" t="s">
        <v>476</v>
      </c>
      <c r="M34" s="297">
        <v>1</v>
      </c>
      <c r="N34" s="298" t="s">
        <v>476</v>
      </c>
    </row>
    <row r="35" spans="1:16" ht="27" customHeight="1">
      <c r="A35" s="250"/>
      <c r="B35" s="246"/>
      <c r="C35" s="246"/>
      <c r="D35" s="246"/>
      <c r="E35" s="246"/>
      <c r="F35" s="246"/>
      <c r="G35" s="1152" t="s">
        <v>493</v>
      </c>
      <c r="H35" s="1153"/>
      <c r="I35" s="1153"/>
      <c r="J35" s="1154"/>
      <c r="K35" s="296" t="s">
        <v>476</v>
      </c>
      <c r="L35" s="296" t="s">
        <v>476</v>
      </c>
      <c r="M35" s="297">
        <v>19095</v>
      </c>
      <c r="N35" s="298" t="s">
        <v>476</v>
      </c>
    </row>
    <row r="36" spans="1:16" ht="27" customHeight="1">
      <c r="A36" s="250"/>
      <c r="B36" s="246"/>
      <c r="C36" s="246"/>
      <c r="D36" s="246"/>
      <c r="E36" s="246"/>
      <c r="F36" s="246"/>
      <c r="G36" s="1152" t="s">
        <v>494</v>
      </c>
      <c r="H36" s="1153"/>
      <c r="I36" s="1153"/>
      <c r="J36" s="1154"/>
      <c r="K36" s="296">
        <v>66965</v>
      </c>
      <c r="L36" s="296">
        <v>7957</v>
      </c>
      <c r="M36" s="297">
        <v>5066</v>
      </c>
      <c r="N36" s="298">
        <v>57.1</v>
      </c>
    </row>
    <row r="37" spans="1:16" ht="13.5" customHeight="1">
      <c r="A37" s="250"/>
      <c r="B37" s="246"/>
      <c r="C37" s="246"/>
      <c r="D37" s="246"/>
      <c r="E37" s="246"/>
      <c r="F37" s="246"/>
      <c r="G37" s="1152" t="s">
        <v>495</v>
      </c>
      <c r="H37" s="1153"/>
      <c r="I37" s="1153"/>
      <c r="J37" s="1154"/>
      <c r="K37" s="296" t="s">
        <v>476</v>
      </c>
      <c r="L37" s="296" t="s">
        <v>476</v>
      </c>
      <c r="M37" s="297">
        <v>1361</v>
      </c>
      <c r="N37" s="298" t="s">
        <v>476</v>
      </c>
    </row>
    <row r="38" spans="1:16" ht="27" customHeight="1">
      <c r="A38" s="250"/>
      <c r="B38" s="246"/>
      <c r="C38" s="246"/>
      <c r="D38" s="246"/>
      <c r="E38" s="246"/>
      <c r="F38" s="246"/>
      <c r="G38" s="1155" t="s">
        <v>496</v>
      </c>
      <c r="H38" s="1156"/>
      <c r="I38" s="1156"/>
      <c r="J38" s="1157"/>
      <c r="K38" s="299" t="s">
        <v>476</v>
      </c>
      <c r="L38" s="299" t="s">
        <v>476</v>
      </c>
      <c r="M38" s="300">
        <v>15</v>
      </c>
      <c r="N38" s="301" t="s">
        <v>476</v>
      </c>
      <c r="O38" s="295"/>
    </row>
    <row r="39" spans="1:16">
      <c r="A39" s="250"/>
      <c r="B39" s="246"/>
      <c r="C39" s="246"/>
      <c r="D39" s="246"/>
      <c r="E39" s="246"/>
      <c r="F39" s="246"/>
      <c r="G39" s="1155" t="s">
        <v>497</v>
      </c>
      <c r="H39" s="1156"/>
      <c r="I39" s="1156"/>
      <c r="J39" s="1157"/>
      <c r="K39" s="302" t="s">
        <v>476</v>
      </c>
      <c r="L39" s="302" t="s">
        <v>476</v>
      </c>
      <c r="M39" s="303">
        <v>-2978</v>
      </c>
      <c r="N39" s="304" t="s">
        <v>476</v>
      </c>
      <c r="O39" s="295"/>
    </row>
    <row r="40" spans="1:16" ht="27" customHeight="1">
      <c r="A40" s="250"/>
      <c r="B40" s="246"/>
      <c r="C40" s="246"/>
      <c r="D40" s="246"/>
      <c r="E40" s="246"/>
      <c r="F40" s="246"/>
      <c r="G40" s="1152" t="s">
        <v>498</v>
      </c>
      <c r="H40" s="1153"/>
      <c r="I40" s="1153"/>
      <c r="J40" s="1154"/>
      <c r="K40" s="302">
        <v>-537954</v>
      </c>
      <c r="L40" s="302">
        <v>-63920</v>
      </c>
      <c r="M40" s="303">
        <v>-63538</v>
      </c>
      <c r="N40" s="304">
        <v>0.6</v>
      </c>
      <c r="O40" s="295"/>
    </row>
    <row r="41" spans="1:16">
      <c r="A41" s="250"/>
      <c r="B41" s="246"/>
      <c r="C41" s="246"/>
      <c r="D41" s="246"/>
      <c r="E41" s="246"/>
      <c r="F41" s="246"/>
      <c r="G41" s="1158" t="s">
        <v>281</v>
      </c>
      <c r="H41" s="1159"/>
      <c r="I41" s="1159"/>
      <c r="J41" s="1160"/>
      <c r="K41" s="296">
        <v>53843</v>
      </c>
      <c r="L41" s="302">
        <v>6398</v>
      </c>
      <c r="M41" s="303">
        <v>29028</v>
      </c>
      <c r="N41" s="304">
        <v>-78</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5" t="s">
        <v>467</v>
      </c>
      <c r="J49" s="1147" t="s">
        <v>502</v>
      </c>
      <c r="K49" s="1148"/>
      <c r="L49" s="1148"/>
      <c r="M49" s="1148"/>
      <c r="N49" s="1149"/>
    </row>
    <row r="50" spans="1:14">
      <c r="A50" s="250"/>
      <c r="B50" s="246"/>
      <c r="C50" s="246"/>
      <c r="D50" s="246"/>
      <c r="E50" s="246"/>
      <c r="F50" s="246"/>
      <c r="G50" s="314"/>
      <c r="H50" s="315"/>
      <c r="I50" s="1146"/>
      <c r="J50" s="316" t="s">
        <v>503</v>
      </c>
      <c r="K50" s="317" t="s">
        <v>504</v>
      </c>
      <c r="L50" s="318" t="s">
        <v>505</v>
      </c>
      <c r="M50" s="319" t="s">
        <v>506</v>
      </c>
      <c r="N50" s="320" t="s">
        <v>507</v>
      </c>
    </row>
    <row r="51" spans="1:14">
      <c r="A51" s="250"/>
      <c r="B51" s="246"/>
      <c r="C51" s="246"/>
      <c r="D51" s="246"/>
      <c r="E51" s="246"/>
      <c r="F51" s="246"/>
      <c r="G51" s="312" t="s">
        <v>508</v>
      </c>
      <c r="H51" s="313"/>
      <c r="I51" s="321">
        <v>577729</v>
      </c>
      <c r="J51" s="322">
        <v>62048</v>
      </c>
      <c r="K51" s="323">
        <v>-1.6</v>
      </c>
      <c r="L51" s="324">
        <v>94828</v>
      </c>
      <c r="M51" s="325">
        <v>3.1</v>
      </c>
      <c r="N51" s="326">
        <v>-4.7</v>
      </c>
    </row>
    <row r="52" spans="1:14">
      <c r="A52" s="250"/>
      <c r="B52" s="246"/>
      <c r="C52" s="246"/>
      <c r="D52" s="246"/>
      <c r="E52" s="246"/>
      <c r="F52" s="246"/>
      <c r="G52" s="327"/>
      <c r="H52" s="328" t="s">
        <v>509</v>
      </c>
      <c r="I52" s="329">
        <v>398694</v>
      </c>
      <c r="J52" s="330">
        <v>42820</v>
      </c>
      <c r="K52" s="331">
        <v>21</v>
      </c>
      <c r="L52" s="332">
        <v>55133</v>
      </c>
      <c r="M52" s="333">
        <v>4.9000000000000004</v>
      </c>
      <c r="N52" s="334">
        <v>16.100000000000001</v>
      </c>
    </row>
    <row r="53" spans="1:14">
      <c r="A53" s="250"/>
      <c r="B53" s="246"/>
      <c r="C53" s="246"/>
      <c r="D53" s="246"/>
      <c r="E53" s="246"/>
      <c r="F53" s="246"/>
      <c r="G53" s="312" t="s">
        <v>510</v>
      </c>
      <c r="H53" s="313"/>
      <c r="I53" s="321">
        <v>676999</v>
      </c>
      <c r="J53" s="322">
        <v>73957</v>
      </c>
      <c r="K53" s="323">
        <v>19.2</v>
      </c>
      <c r="L53" s="324">
        <v>119674</v>
      </c>
      <c r="M53" s="325">
        <v>26.2</v>
      </c>
      <c r="N53" s="326">
        <v>-7</v>
      </c>
    </row>
    <row r="54" spans="1:14">
      <c r="A54" s="250"/>
      <c r="B54" s="246"/>
      <c r="C54" s="246"/>
      <c r="D54" s="246"/>
      <c r="E54" s="246"/>
      <c r="F54" s="246"/>
      <c r="G54" s="327"/>
      <c r="H54" s="328" t="s">
        <v>509</v>
      </c>
      <c r="I54" s="329">
        <v>295881</v>
      </c>
      <c r="J54" s="330">
        <v>32323</v>
      </c>
      <c r="K54" s="331">
        <v>-24.5</v>
      </c>
      <c r="L54" s="332">
        <v>57803</v>
      </c>
      <c r="M54" s="333">
        <v>4.8</v>
      </c>
      <c r="N54" s="334">
        <v>-29.3</v>
      </c>
    </row>
    <row r="55" spans="1:14">
      <c r="A55" s="250"/>
      <c r="B55" s="246"/>
      <c r="C55" s="246"/>
      <c r="D55" s="246"/>
      <c r="E55" s="246"/>
      <c r="F55" s="246"/>
      <c r="G55" s="312" t="s">
        <v>511</v>
      </c>
      <c r="H55" s="313"/>
      <c r="I55" s="321">
        <v>991360</v>
      </c>
      <c r="J55" s="322">
        <v>111389</v>
      </c>
      <c r="K55" s="323">
        <v>50.6</v>
      </c>
      <c r="L55" s="324">
        <v>119685</v>
      </c>
      <c r="M55" s="325">
        <v>0</v>
      </c>
      <c r="N55" s="326">
        <v>50.6</v>
      </c>
    </row>
    <row r="56" spans="1:14">
      <c r="A56" s="250"/>
      <c r="B56" s="246"/>
      <c r="C56" s="246"/>
      <c r="D56" s="246"/>
      <c r="E56" s="246"/>
      <c r="F56" s="246"/>
      <c r="G56" s="327"/>
      <c r="H56" s="328" t="s">
        <v>509</v>
      </c>
      <c r="I56" s="329">
        <v>399780</v>
      </c>
      <c r="J56" s="330">
        <v>44919</v>
      </c>
      <c r="K56" s="331">
        <v>39</v>
      </c>
      <c r="L56" s="332">
        <v>68464</v>
      </c>
      <c r="M56" s="333">
        <v>18.399999999999999</v>
      </c>
      <c r="N56" s="334">
        <v>20.6</v>
      </c>
    </row>
    <row r="57" spans="1:14">
      <c r="A57" s="250"/>
      <c r="B57" s="246"/>
      <c r="C57" s="246"/>
      <c r="D57" s="246"/>
      <c r="E57" s="246"/>
      <c r="F57" s="246"/>
      <c r="G57" s="312" t="s">
        <v>512</v>
      </c>
      <c r="H57" s="313"/>
      <c r="I57" s="321">
        <v>979054</v>
      </c>
      <c r="J57" s="322">
        <v>113303</v>
      </c>
      <c r="K57" s="323">
        <v>1.7</v>
      </c>
      <c r="L57" s="324">
        <v>109920</v>
      </c>
      <c r="M57" s="325">
        <v>-8.1999999999999993</v>
      </c>
      <c r="N57" s="326">
        <v>9.9</v>
      </c>
    </row>
    <row r="58" spans="1:14">
      <c r="A58" s="250"/>
      <c r="B58" s="246"/>
      <c r="C58" s="246"/>
      <c r="D58" s="246"/>
      <c r="E58" s="246"/>
      <c r="F58" s="246"/>
      <c r="G58" s="327"/>
      <c r="H58" s="328" t="s">
        <v>509</v>
      </c>
      <c r="I58" s="329">
        <v>489407</v>
      </c>
      <c r="J58" s="330">
        <v>56638</v>
      </c>
      <c r="K58" s="331">
        <v>26.1</v>
      </c>
      <c r="L58" s="332">
        <v>62739</v>
      </c>
      <c r="M58" s="333">
        <v>-8.4</v>
      </c>
      <c r="N58" s="334">
        <v>34.5</v>
      </c>
    </row>
    <row r="59" spans="1:14">
      <c r="A59" s="250"/>
      <c r="B59" s="246"/>
      <c r="C59" s="246"/>
      <c r="D59" s="246"/>
      <c r="E59" s="246"/>
      <c r="F59" s="246"/>
      <c r="G59" s="312" t="s">
        <v>513</v>
      </c>
      <c r="H59" s="313"/>
      <c r="I59" s="321">
        <v>1135820</v>
      </c>
      <c r="J59" s="322">
        <v>134960</v>
      </c>
      <c r="K59" s="323">
        <v>19.100000000000001</v>
      </c>
      <c r="L59" s="324">
        <v>119882</v>
      </c>
      <c r="M59" s="325">
        <v>9.1</v>
      </c>
      <c r="N59" s="326">
        <v>10</v>
      </c>
    </row>
    <row r="60" spans="1:14">
      <c r="A60" s="250"/>
      <c r="B60" s="246"/>
      <c r="C60" s="246"/>
      <c r="D60" s="246"/>
      <c r="E60" s="246"/>
      <c r="F60" s="246"/>
      <c r="G60" s="327"/>
      <c r="H60" s="328" t="s">
        <v>509</v>
      </c>
      <c r="I60" s="335">
        <v>941691</v>
      </c>
      <c r="J60" s="330">
        <v>111893</v>
      </c>
      <c r="K60" s="331">
        <v>97.6</v>
      </c>
      <c r="L60" s="332">
        <v>66481</v>
      </c>
      <c r="M60" s="333">
        <v>6</v>
      </c>
      <c r="N60" s="334">
        <v>91.6</v>
      </c>
    </row>
    <row r="61" spans="1:14">
      <c r="A61" s="250"/>
      <c r="B61" s="246"/>
      <c r="C61" s="246"/>
      <c r="D61" s="246"/>
      <c r="E61" s="246"/>
      <c r="F61" s="246"/>
      <c r="G61" s="312" t="s">
        <v>514</v>
      </c>
      <c r="H61" s="336"/>
      <c r="I61" s="337">
        <v>872192</v>
      </c>
      <c r="J61" s="338">
        <v>99131</v>
      </c>
      <c r="K61" s="339">
        <v>17.8</v>
      </c>
      <c r="L61" s="340">
        <v>112798</v>
      </c>
      <c r="M61" s="341">
        <v>6</v>
      </c>
      <c r="N61" s="326">
        <v>11.8</v>
      </c>
    </row>
    <row r="62" spans="1:14">
      <c r="A62" s="250"/>
      <c r="B62" s="246"/>
      <c r="C62" s="246"/>
      <c r="D62" s="246"/>
      <c r="E62" s="246"/>
      <c r="F62" s="246"/>
      <c r="G62" s="327"/>
      <c r="H62" s="328" t="s">
        <v>509</v>
      </c>
      <c r="I62" s="329">
        <v>505091</v>
      </c>
      <c r="J62" s="330">
        <v>57719</v>
      </c>
      <c r="K62" s="331">
        <v>31.8</v>
      </c>
      <c r="L62" s="332">
        <v>62124</v>
      </c>
      <c r="M62" s="333">
        <v>5.0999999999999996</v>
      </c>
      <c r="N62" s="334">
        <v>26.7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14:J14"/>
    <mergeCell ref="G15:J15"/>
    <mergeCell ref="G16:J16"/>
    <mergeCell ref="G17:J17"/>
    <mergeCell ref="G21:J21"/>
    <mergeCell ref="G39:J39"/>
    <mergeCell ref="G40:J40"/>
    <mergeCell ref="G41:J41"/>
    <mergeCell ref="G22:J22"/>
    <mergeCell ref="K7:K8"/>
    <mergeCell ref="G9:J9"/>
    <mergeCell ref="G10:J10"/>
    <mergeCell ref="G11:J11"/>
    <mergeCell ref="G12:J12"/>
    <mergeCell ref="G13:J13"/>
    <mergeCell ref="I49:I50"/>
    <mergeCell ref="J49:N49"/>
    <mergeCell ref="K30:K31"/>
    <mergeCell ref="G32:J32"/>
    <mergeCell ref="G33:J33"/>
    <mergeCell ref="G34:J34"/>
    <mergeCell ref="G35:J35"/>
    <mergeCell ref="G36:J36"/>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0" t="s">
        <v>3</v>
      </c>
      <c r="D47" s="1170"/>
      <c r="E47" s="1171"/>
      <c r="F47" s="11">
        <v>52.82</v>
      </c>
      <c r="G47" s="12">
        <v>51.91</v>
      </c>
      <c r="H47" s="12">
        <v>58.77</v>
      </c>
      <c r="I47" s="12">
        <v>67.09</v>
      </c>
      <c r="J47" s="13">
        <v>74.62</v>
      </c>
    </row>
    <row r="48" spans="2:10" ht="57.75" customHeight="1">
      <c r="B48" s="14"/>
      <c r="C48" s="1172" t="s">
        <v>4</v>
      </c>
      <c r="D48" s="1172"/>
      <c r="E48" s="1173"/>
      <c r="F48" s="15">
        <v>8.32</v>
      </c>
      <c r="G48" s="16">
        <v>9.61</v>
      </c>
      <c r="H48" s="16">
        <v>7.31</v>
      </c>
      <c r="I48" s="16">
        <v>7.95</v>
      </c>
      <c r="J48" s="17">
        <v>8.14</v>
      </c>
    </row>
    <row r="49" spans="2:10" ht="57.75" customHeight="1" thickBot="1">
      <c r="B49" s="18"/>
      <c r="C49" s="1174" t="s">
        <v>5</v>
      </c>
      <c r="D49" s="1174"/>
      <c r="E49" s="1175"/>
      <c r="F49" s="19">
        <v>7.29</v>
      </c>
      <c r="G49" s="20" t="s">
        <v>521</v>
      </c>
      <c r="H49" s="20">
        <v>2.46</v>
      </c>
      <c r="I49" s="20">
        <v>20.88</v>
      </c>
      <c r="J49" s="21">
        <v>7.34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2018-10-16T04:11:45Z</cp:lastPrinted>
  <dcterms:created xsi:type="dcterms:W3CDTF">2018-01-24T05:12:00Z</dcterms:created>
  <dcterms:modified xsi:type="dcterms:W3CDTF">2019-03-14T09:21:28Z</dcterms:modified>
  <cp:category/>
</cp:coreProperties>
</file>