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tor\Desktop\2015.10\htdocs\pdf\soumu\"/>
    </mc:Choice>
  </mc:AlternateContent>
  <workbookProtection workbookPassword="979D" lockStructure="1"/>
  <bookViews>
    <workbookView xWindow="0" yWindow="0" windowWidth="15345" windowHeight="70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AU88" i="11" l="1"/>
  <c r="AP88" i="11"/>
  <c r="AF88" i="11"/>
  <c r="AA32" i="11"/>
  <c r="AA31" i="11"/>
  <c r="AA30" i="11"/>
  <c r="AA29" i="11"/>
  <c r="AA28" i="11"/>
  <c r="AA23" i="11"/>
  <c r="AA9" i="11"/>
  <c r="AA8" i="11"/>
  <c r="AA7" i="1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E35" i="9"/>
  <c r="BE34" i="9"/>
  <c r="C34" i="9"/>
  <c r="C35" i="9"/>
  <c r="C36" i="9"/>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c r="U36" i="9"/>
  <c r="AM34" i="9"/>
  <c r="AM35" i="9"/>
  <c r="BW34" i="9"/>
  <c r="BW35" i="9"/>
  <c r="BW36" i="9"/>
  <c r="BW37" i="9"/>
  <c r="BW38" i="9"/>
  <c r="BW39" i="9"/>
  <c r="BW40" i="9"/>
  <c r="BW41" i="9"/>
  <c r="CO34" i="9"/>
</calcChain>
</file>

<file path=xl/sharedStrings.xml><?xml version="1.0" encoding="utf-8"?>
<sst xmlns="http://schemas.openxmlformats.org/spreadsheetml/2006/main" count="1026" uniqueCount="546">
  <si>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</si>
  <si>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</si>
  <si>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</si>
  <si>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</si>
  <si>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</si>
  <si>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</si>
  <si>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</si>
  <si>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</si>
  <si>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</si>
  <si>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</si>
  <si>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</si>
  <si>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</si>
  <si>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</si>
  <si>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</si>
  <si>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</si>
  <si>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</si>
  <si>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</si>
  <si>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</si>
  <si>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</si>
  <si>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</si>
  <si>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</si>
  <si>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</si>
  <si>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</si>
  <si>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</si>
  <si>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</si>
  <si>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</si>
  <si>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</si>
  <si>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</si>
  <si>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</si>
  <si>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</si>
  <si>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</si>
  <si>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</si>
  <si>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</si>
  <si>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</si>
  <si>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</si>
  <si>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</si>
  <si>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</si>
  <si>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</si>
  <si>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</si>
  <si>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</si>
  <si>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</si>
  <si>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</si>
  <si>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</si>
  <si>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</si>
  <si>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</si>
  <si>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</si>
  <si>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</si>
  <si>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</si>
  <si>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</si>
  <si>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</si>
  <si>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</si>
  <si>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</si>
  <si>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</si>
  <si>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</si>
  <si>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</si>
  <si>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</si>
  <si>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</si>
  <si>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</si>
  <si>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</si>
  <si>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</si>
  <si>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</si>
  <si>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</si>
  <si>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</si>
  <si>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</si>
  <si>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</si>
  <si>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</si>
  <si>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</si>
  <si>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</si>
  <si>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</si>
  <si>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</si>
  <si>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</si>
  <si>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</si>
  <si>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</si>
  <si>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</si>
  <si>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</si>
  <si>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</si>
  <si>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</si>
  <si>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</si>
  <si>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</si>
  <si>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</si>
  <si>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</si>
  <si>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西伊豆町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</si>
  <si>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</si>
  <si>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</si>
  <si>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</si>
  <si>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</si>
  <si>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</si>
  <si>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</si>
  <si>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</si>
  <si>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</si>
  <si>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</si>
  <si>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</si>
  <si>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</si>
  <si>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</si>
  <si>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</si>
  <si>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</si>
  <si>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</si>
  <si>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</si>
  <si>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</si>
  <si>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</si>
  <si>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</si>
  <si>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</si>
  <si>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</si>
  <si>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</si>
  <si>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</si>
  <si>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</si>
  <si>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</si>
  <si>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</si>
  <si>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</si>
  <si>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</si>
  <si>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</si>
  <si>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</si>
  <si>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</si>
  <si>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</si>
  <si>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</si>
  <si>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</si>
  <si>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</si>
  <si>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</si>
  <si>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</si>
  <si>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</si>
  <si>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</si>
  <si>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</si>
  <si>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</si>
  <si>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</si>
  <si>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</si>
  <si>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</si>
  <si>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</si>
  <si>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</si>
  <si>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</si>
  <si>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</si>
  <si>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</si>
  <si>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</si>
  <si>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</si>
  <si>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</si>
  <si>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</si>
  <si>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7"/>
  </si>
  <si>
    <t>うち日本人(％)</t>
    <phoneticPr fontId="5"/>
  </si>
  <si>
    <t>-2.7</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</si>
  <si>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</si>
  <si>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</si>
  <si>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</si>
  <si>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</si>
  <si>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</si>
  <si>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</si>
  <si>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</si>
  <si>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</si>
  <si>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</si>
  <si>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</si>
  <si>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</si>
  <si>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</si>
  <si>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</si>
  <si>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</si>
  <si>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</si>
  <si>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</si>
  <si>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</si>
  <si>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</si>
  <si>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</si>
  <si>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</si>
  <si>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</si>
  <si>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</si>
  <si>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</si>
  <si>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</si>
  <si>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</si>
  <si>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</si>
  <si>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</si>
  <si>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</si>
  <si>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</si>
  <si>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</si>
  <si>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</si>
  <si>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</si>
  <si>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</si>
  <si>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</si>
  <si>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</si>
  <si>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</si>
  <si>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</si>
  <si>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</si>
  <si>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</si>
  <si>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</si>
  <si>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</si>
  <si>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</si>
  <si>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</si>
  <si>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</si>
  <si>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</si>
  <si>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</si>
  <si>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</si>
  <si>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</si>
  <si>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</si>
  <si>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</si>
  <si>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</si>
  <si>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</si>
  <si>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</si>
  <si>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</si>
  <si>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</si>
  <si>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</si>
  <si>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7"/>
  </si>
  <si>
    <t>静岡県西伊豆町</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</si>
  <si>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</si>
  <si>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</si>
  <si>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</si>
  <si>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</si>
  <si>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</si>
  <si>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</si>
  <si>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</si>
  <si>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</si>
  <si>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</si>
  <si>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</si>
  <si>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</si>
  <si>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</si>
  <si>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</si>
  <si>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t>
    <phoneticPr fontId="17"/>
  </si>
  <si>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</si>
  <si>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</si>
  <si>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</si>
  <si>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</si>
  <si>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</si>
  <si>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</si>
  <si>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</si>
  <si>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</si>
  <si>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</si>
  <si>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</si>
  <si>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</si>
  <si>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</si>
  <si>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</si>
  <si>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</si>
  <si>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</si>
  <si>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</si>
  <si>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</si>
  <si>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</si>
  <si>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</si>
  <si>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</si>
  <si>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</si>
  <si>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</si>
  <si>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</si>
  <si>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</si>
  <si>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</si>
  <si>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</si>
  <si>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</si>
  <si>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</si>
  <si>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</si>
  <si>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</si>
  <si>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</si>
  <si>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</si>
  <si>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</si>
  <si>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</si>
  <si>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</si>
  <si>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</si>
  <si>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</si>
  <si>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</si>
  <si>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</si>
  <si>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</si>
  <si>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</si>
  <si>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</si>
  <si>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</si>
  <si>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</si>
  <si>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</si>
  <si>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</si>
  <si>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</si>
  <si>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</si>
  <si>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</si>
  <si>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</si>
  <si>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</si>
  <si>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</si>
  <si>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</si>
  <si>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</si>
  <si>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</si>
  <si>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</si>
  <si>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</si>
  <si>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</si>
  <si>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</si>
  <si>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</si>
  <si>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</si>
  <si>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</si>
  <si>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</si>
  <si>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</si>
  <si>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</si>
  <si>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</si>
  <si>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</si>
  <si>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</si>
  <si>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</si>
  <si>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</si>
  <si>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</si>
  <si>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</si>
  <si>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</si>
  <si>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</si>
  <si>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</si>
  <si>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</si>
  <si>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</si>
  <si>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</si>
  <si>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</si>
  <si>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</si>
  <si>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</si>
  <si>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</si>
  <si>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</si>
  <si>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</si>
  <si>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</si>
  <si>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</si>
  <si>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</si>
  <si>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</si>
  <si>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</si>
  <si>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</si>
  <si>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</si>
  <si>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</si>
  <si>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</si>
  <si>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</si>
  <si>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</si>
  <si>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</si>
  <si>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</si>
  <si>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</si>
  <si>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</si>
  <si>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</si>
  <si>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7"/>
  </si>
  <si>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</si>
  <si>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</si>
  <si>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7"/>
  </si>
  <si>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</si>
  <si>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</si>
  <si>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</si>
  <si>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</si>
  <si>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</si>
  <si>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</si>
  <si>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</si>
  <si>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</si>
  <si>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</si>
  <si>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</si>
  <si>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</si>
  <si>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</si>
  <si>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</si>
  <si>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</si>
  <si>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</si>
  <si>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</si>
  <si>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</si>
  <si>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</si>
  <si>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</si>
  <si>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</si>
  <si>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</si>
  <si>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</si>
  <si>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</si>
  <si>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</si>
  <si>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</si>
  <si>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</si>
  <si>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</si>
  <si>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</si>
  <si>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</si>
  <si>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静岡県西伊豆町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</si>
  <si>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</si>
  <si>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</si>
  <si>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</si>
  <si>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</si>
  <si>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</si>
  <si>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</si>
  <si>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</si>
  <si>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</si>
  <si>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</si>
  <si>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</si>
  <si>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</si>
  <si>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</si>
  <si>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</si>
  <si>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</si>
  <si>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</si>
  <si>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</si>
  <si>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</si>
  <si>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</si>
  <si>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</si>
  <si>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</si>
  <si>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町営やまびこ荘特別会計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</si>
  <si>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</si>
  <si>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</si>
  <si>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</si>
  <si>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</si>
  <si>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</si>
  <si>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</si>
  <si>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</si>
  <si>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</si>
  <si>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</si>
  <si>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</si>
  <si>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</si>
  <si>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</si>
  <si>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</si>
  <si>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</si>
  <si>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</si>
  <si>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</si>
  <si>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</si>
  <si>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</si>
  <si>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温泉事業会計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</si>
  <si>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</si>
  <si>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</si>
  <si>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</si>
  <si>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</si>
  <si>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</si>
  <si>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</si>
  <si>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</si>
  <si>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</si>
  <si>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</si>
  <si>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</si>
  <si>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</si>
  <si>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</si>
  <si>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</si>
  <si>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</si>
  <si>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</si>
  <si>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</si>
  <si>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</si>
  <si>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</si>
  <si>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</si>
  <si>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</si>
  <si>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</si>
  <si>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</si>
  <si>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</si>
  <si>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</si>
  <si>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</si>
  <si>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</si>
  <si>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</si>
  <si>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</si>
  <si>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</si>
  <si>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</si>
  <si>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</si>
  <si>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</si>
  <si>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</si>
  <si>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</si>
  <si>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</si>
  <si>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</si>
  <si>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</si>
  <si>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</si>
  <si>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</si>
  <si>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</si>
  <si>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</si>
  <si>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</si>
  <si>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</si>
  <si>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</si>
  <si>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</si>
  <si>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</si>
  <si>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</si>
  <si>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</si>
  <si>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</si>
  <si>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</si>
  <si>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</si>
  <si>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</si>
  <si>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</si>
  <si>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</si>
  <si>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</si>
  <si>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</si>
  <si>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</si>
  <si>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</si>
  <si>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</si>
  <si>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</si>
  <si>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</si>
  <si>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</si>
  <si>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</si>
  <si>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</si>
  <si>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</si>
  <si>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</si>
  <si>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平成26年度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</si>
  <si>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</si>
  <si>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</si>
  <si>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</si>
  <si>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</si>
  <si>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</si>
  <si>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</si>
  <si>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</si>
  <si>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</si>
  <si>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</si>
  <si>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</si>
  <si>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</si>
  <si>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</si>
  <si>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</si>
  <si>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</si>
  <si>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</si>
  <si>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</si>
  <si>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</si>
  <si>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</si>
  <si>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</si>
  <si>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</si>
  <si>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</si>
  <si>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</si>
  <si>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</si>
  <si>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</si>
  <si>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</si>
  <si>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</si>
  <si>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</si>
  <si>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</si>
  <si>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</si>
  <si>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</si>
  <si>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</si>
  <si>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</si>
  <si>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</si>
  <si>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</si>
  <si>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</si>
  <si>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</si>
  <si>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</si>
  <si>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</si>
  <si>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</si>
  <si>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</si>
  <si>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</si>
  <si>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</si>
  <si>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</si>
  <si>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</si>
  <si>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</si>
  <si>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</si>
  <si>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</si>
  <si>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</si>
  <si>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</si>
  <si>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</si>
  <si>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</si>
  <si>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</si>
  <si>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</si>
  <si>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</si>
  <si>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</si>
  <si>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</si>
  <si>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</si>
  <si>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</si>
  <si>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</si>
  <si>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</si>
  <si>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</si>
  <si>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</si>
  <si>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</si>
  <si>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</si>
  <si>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</si>
  <si>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</si>
  <si>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</si>
  <si>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</si>
  <si>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</si>
  <si>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</si>
  <si>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</si>
  <si>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</si>
  <si>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</si>
  <si>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0.12</t>
  </si>
  <si>
    <t>温泉事業会計</t>
  </si>
  <si>
    <t>水道事業会計</t>
  </si>
  <si>
    <t>一般会計</t>
  </si>
  <si>
    <t>国民健康保険特別会計</t>
  </si>
  <si>
    <t>介護保険事業特別会計</t>
  </si>
  <si>
    <t>町営やまびこ荘特別会計</t>
  </si>
  <si>
    <t>町営黄金崎公園特別会計</t>
  </si>
  <si>
    <t>後期高齢者医療特別会計</t>
  </si>
  <si>
    <t>その他会計（赤字）</t>
  </si>
  <si>
    <t>その他会計（黒字）</t>
  </si>
  <si>
    <t>西豆衛生プラント組合</t>
    <rPh sb="0" eb="1">
      <t>ニシ</t>
    </rPh>
    <rPh sb="1" eb="2">
      <t>ズ</t>
    </rPh>
    <rPh sb="2" eb="4">
      <t>エイセイ</t>
    </rPh>
    <rPh sb="8" eb="10">
      <t>クミアイ</t>
    </rPh>
    <phoneticPr fontId="2"/>
  </si>
  <si>
    <t>下田メディカルセンター（普通会計分）</t>
    <rPh sb="0" eb="2">
      <t>シモダ</t>
    </rPh>
    <rPh sb="12" eb="14">
      <t>フツウ</t>
    </rPh>
    <rPh sb="14" eb="16">
      <t>カイケイ</t>
    </rPh>
    <rPh sb="16" eb="17">
      <t>ブン</t>
    </rPh>
    <phoneticPr fontId="2"/>
  </si>
  <si>
    <t>下田メディカルセンター（事業会計分）</t>
    <rPh sb="0" eb="2">
      <t>シモダ</t>
    </rPh>
    <rPh sb="12" eb="14">
      <t>ジギョウ</t>
    </rPh>
    <rPh sb="14" eb="16">
      <t>カイケイ</t>
    </rPh>
    <rPh sb="16" eb="17">
      <t>ブン</t>
    </rPh>
    <phoneticPr fontId="2"/>
  </si>
  <si>
    <t>下田地区消防組合</t>
    <rPh sb="0" eb="2">
      <t>シモダ</t>
    </rPh>
    <rPh sb="2" eb="4">
      <t>チク</t>
    </rPh>
    <rPh sb="4" eb="6">
      <t>ショウボウ</t>
    </rPh>
    <rPh sb="6" eb="8">
      <t>クミアイ</t>
    </rPh>
    <phoneticPr fontId="2"/>
  </si>
  <si>
    <t>静岡県市町総合事務組合</t>
    <rPh sb="0" eb="3">
      <t>シズオカケン</t>
    </rPh>
    <rPh sb="3" eb="5">
      <t>シチョウ</t>
    </rPh>
    <rPh sb="5" eb="7">
      <t>ソウゴウ</t>
    </rPh>
    <rPh sb="7" eb="9">
      <t>ジム</t>
    </rPh>
    <rPh sb="9" eb="11">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</si>
  <si>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</si>
  <si>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</si>
  <si>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静岡地方税滞納整理機構</t>
    <rPh sb="0" eb="2">
      <t>シズオカ</t>
    </rPh>
    <rPh sb="2" eb="4">
      <t>チホウ</t>
    </rPh>
    <rPh sb="4" eb="5">
      <t>ゼイ</t>
    </rPh>
    <rPh sb="5" eb="7">
      <t>タイノウ</t>
    </rPh>
    <rPh sb="7" eb="9">
      <t>セイリ</t>
    </rPh>
    <rPh sb="9" eb="11">
      <t>キコウ</t>
    </rPh>
    <phoneticPr fontId="2"/>
  </si>
  <si>
    <t>黄金崎クリスタルパーク</t>
    <rPh sb="0" eb="2">
      <t>コガネ</t>
    </rPh>
    <rPh sb="2" eb="3">
      <t>サキ</t>
    </rPh>
    <phoneticPr fontId="2"/>
  </si>
  <si>
    <t>-</t>
    <phoneticPr fontId="2"/>
  </si>
  <si>
    <t>黄金崎公園特別会計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</si>
</sst>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double">
        <color indexed="64"/>
      </top>
      <bottom style="hair">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5">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48"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83"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86"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10"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28"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87"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67"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0"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1"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22"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76" xfId="27" applyFont="1" applyFill="1" applyBorder="1" applyAlignment="1">
      <alignment horizontal="center" vertical="center"/>
    </xf>
    <xf numFmtId="0" fontId="13" fillId="0" borderId="82" xfId="27" applyFont="1" applyFill="1" applyBorder="1" applyAlignment="1">
      <alignment vertical="center"/>
    </xf>
    <xf numFmtId="0" fontId="13" fillId="0" borderId="73" xfId="27" applyFont="1" applyFill="1" applyBorder="1" applyAlignment="1">
      <alignment vertical="center"/>
    </xf>
    <xf numFmtId="0" fontId="13" fillId="0" borderId="81" xfId="27" applyFont="1" applyFill="1" applyBorder="1" applyAlignment="1">
      <alignment vertical="center"/>
    </xf>
    <xf numFmtId="178" fontId="13" fillId="0" borderId="82" xfId="27" applyNumberFormat="1" applyFont="1" applyFill="1" applyBorder="1" applyAlignment="1">
      <alignment horizontal="right" vertical="center"/>
    </xf>
    <xf numFmtId="178" fontId="13" fillId="0" borderId="73" xfId="27" applyNumberFormat="1" applyFont="1" applyFill="1" applyBorder="1" applyAlignment="1">
      <alignment horizontal="right" vertical="center"/>
    </xf>
    <xf numFmtId="178" fontId="13" fillId="0" borderId="74" xfId="27" applyNumberFormat="1" applyFont="1" applyFill="1" applyBorder="1" applyAlignment="1">
      <alignment horizontal="right" vertical="center"/>
    </xf>
    <xf numFmtId="0" fontId="13" fillId="0" borderId="27"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66"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64" xfId="27" applyFont="1" applyFill="1" applyBorder="1" applyAlignment="1">
      <alignment vertical="center"/>
    </xf>
    <xf numFmtId="0" fontId="13" fillId="0" borderId="70"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64" xfId="27" applyNumberFormat="1" applyFont="1" applyFill="1" applyBorder="1" applyAlignment="1">
      <alignment horizontal="right" vertical="center"/>
    </xf>
    <xf numFmtId="185" fontId="13" fillId="0" borderId="65"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69" xfId="27" applyFont="1" applyFill="1" applyBorder="1" applyAlignment="1">
      <alignment horizontal="center" vertical="center" wrapText="1"/>
    </xf>
    <xf numFmtId="0" fontId="12" fillId="0" borderId="80" xfId="27" applyFont="1" applyFill="1" applyBorder="1" applyAlignment="1">
      <alignment vertical="center"/>
    </xf>
    <xf numFmtId="0" fontId="12" fillId="0" borderId="73" xfId="27" applyFont="1" applyFill="1" applyBorder="1" applyAlignment="1">
      <alignment vertical="center"/>
    </xf>
    <xf numFmtId="0" fontId="12" fillId="0" borderId="81" xfId="27" applyFont="1" applyFill="1" applyBorder="1" applyAlignment="1">
      <alignment vertical="center"/>
    </xf>
    <xf numFmtId="178" fontId="12" fillId="0" borderId="80"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66" xfId="27" applyFont="1" applyFill="1" applyBorder="1" applyAlignment="1">
      <alignment horizontal="center"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66" xfId="27" applyNumberFormat="1" applyFont="1" applyFill="1" applyBorder="1" applyAlignment="1">
      <alignment horizontal="righ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66"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3" fillId="0" borderId="32"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81" fontId="13" fillId="0" borderId="50"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67"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64" xfId="28" applyFont="1" applyFill="1" applyBorder="1" applyAlignment="1">
      <alignment horizontal="center" vertical="center"/>
    </xf>
    <xf numFmtId="0" fontId="12" fillId="0" borderId="70" xfId="28" applyFont="1" applyFill="1" applyBorder="1" applyAlignment="1">
      <alignment horizontal="center"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2" fillId="0" borderId="45" xfId="27" applyFont="1" applyFill="1" applyBorder="1" applyAlignment="1">
      <alignment vertical="center"/>
    </xf>
    <xf numFmtId="0" fontId="12" fillId="0" borderId="30" xfId="27" applyFont="1" applyFill="1" applyBorder="1" applyAlignment="1">
      <alignment vertical="center"/>
    </xf>
    <xf numFmtId="0" fontId="13" fillId="0" borderId="75" xfId="27" applyFont="1" applyFill="1" applyBorder="1" applyAlignment="1">
      <alignment horizontal="center" vertical="center"/>
    </xf>
    <xf numFmtId="0" fontId="13" fillId="0" borderId="77" xfId="27" applyFont="1" applyFill="1" applyBorder="1" applyAlignment="1">
      <alignment horizontal="center" vertical="center"/>
    </xf>
    <xf numFmtId="183" fontId="13" fillId="0" borderId="77" xfId="27" applyNumberFormat="1" applyFont="1" applyFill="1" applyBorder="1" applyAlignment="1">
      <alignment horizontal="right" vertical="center"/>
    </xf>
    <xf numFmtId="183" fontId="13" fillId="0" borderId="78"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64" xfId="27" applyNumberFormat="1" applyFont="1" applyFill="1" applyBorder="1" applyAlignment="1">
      <alignment horizontal="right" vertical="center"/>
    </xf>
    <xf numFmtId="181" fontId="13" fillId="0" borderId="70" xfId="27" applyNumberFormat="1" applyFont="1" applyFill="1" applyBorder="1" applyAlignment="1">
      <alignment horizontal="right" vertical="center"/>
    </xf>
    <xf numFmtId="181" fontId="13" fillId="0" borderId="65" xfId="27" applyNumberFormat="1" applyFont="1" applyFill="1" applyBorder="1" applyAlignment="1">
      <alignment horizontal="righ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9"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69" xfId="27" applyFont="1" applyFill="1" applyBorder="1" applyAlignment="1">
      <alignment horizontal="center" vertical="center" textRotation="255"/>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178" fontId="13" fillId="0" borderId="29" xfId="27" applyNumberFormat="1" applyFont="1" applyFill="1" applyBorder="1" applyAlignment="1">
      <alignment horizontal="right" vertical="center"/>
    </xf>
    <xf numFmtId="178" fontId="13" fillId="0" borderId="64" xfId="27" applyNumberFormat="1" applyFont="1" applyFill="1" applyBorder="1" applyAlignment="1">
      <alignment horizontal="right" vertical="center"/>
    </xf>
    <xf numFmtId="178" fontId="13" fillId="0" borderId="70" xfId="27" applyNumberFormat="1" applyFont="1" applyFill="1" applyBorder="1" applyAlignment="1">
      <alignment horizontal="right" vertical="center"/>
    </xf>
    <xf numFmtId="0" fontId="13" fillId="0" borderId="71"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69" xfId="27" applyFont="1" applyFill="1" applyBorder="1" applyAlignment="1">
      <alignment horizontal="center" vertical="center" shrinkToFit="1"/>
    </xf>
    <xf numFmtId="0" fontId="19" fillId="0" borderId="31" xfId="27" applyFont="1" applyFill="1" applyBorder="1">
      <alignment vertical="center"/>
    </xf>
    <xf numFmtId="0" fontId="19" fillId="0" borderId="32" xfId="27" applyFont="1" applyFill="1" applyBorder="1">
      <alignmen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67" xfId="27" applyFont="1" applyFill="1" applyBorder="1" applyAlignment="1">
      <alignment horizontal="center" vertical="center" wrapText="1"/>
    </xf>
    <xf numFmtId="0" fontId="18" fillId="0" borderId="68" xfId="27" applyFont="1" applyFill="1" applyBorder="1" applyAlignment="1">
      <alignment horizontal="center" vertical="center" wrapText="1"/>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24" xfId="17" applyFont="1" applyBorder="1" applyAlignment="1">
      <alignment horizontal="center" vertical="center"/>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181" fontId="13" fillId="0" borderId="97"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81" fontId="13" fillId="0" borderId="93"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78"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78" fontId="13" fillId="0" borderId="97" xfId="17" applyNumberFormat="1" applyFont="1" applyFill="1" applyBorder="1" applyAlignment="1">
      <alignment horizontal="right" vertical="center"/>
    </xf>
    <xf numFmtId="187" fontId="13" fillId="0" borderId="97"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8"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 fillId="0" borderId="0" xfId="17" applyFill="1" applyAlignment="1">
      <alignment horizontal="right" vertical="center"/>
    </xf>
    <xf numFmtId="0" fontId="1" fillId="0" borderId="92" xfId="17" applyFill="1" applyBorder="1" applyAlignment="1">
      <alignment horizontal="right" vertical="center"/>
    </xf>
    <xf numFmtId="187" fontId="13" fillId="0" borderId="93"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2" xfId="17" applyNumberForma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8" fillId="0" borderId="0" xfId="10" applyBorder="1" applyAlignment="1">
      <alignment vertical="center"/>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 fillId="0" borderId="61"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81"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181"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0" xfId="17" applyNumberFormat="1" applyFont="1" applyFill="1" applyBorder="1" applyAlignment="1">
      <alignment horizontal="right" vertical="center"/>
    </xf>
    <xf numFmtId="178" fontId="13" fillId="0" borderId="26"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91"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178" fontId="13" fillId="0" borderId="33"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78" fontId="13" fillId="6" borderId="93"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2" xfId="17" applyNumberFormat="1" applyFont="1" applyFill="1" applyBorder="1" applyAlignment="1">
      <alignment horizontal="right" vertical="center"/>
    </xf>
    <xf numFmtId="0" fontId="13" fillId="6" borderId="93"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 fillId="0" borderId="90" xfId="17" applyFill="1" applyBorder="1" applyAlignment="1">
      <alignment horizontal="right" vertical="center"/>
    </xf>
    <xf numFmtId="187" fontId="13" fillId="0" borderId="91"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0" xfId="17" applyNumberFormat="1" applyFill="1" applyBorder="1" applyAlignment="1">
      <alignment horizontal="right" vertical="center"/>
    </xf>
    <xf numFmtId="178" fontId="13" fillId="0" borderId="91" xfId="17" applyNumberFormat="1" applyFont="1" applyFill="1" applyBorder="1" applyAlignment="1">
      <alignment horizontal="right" vertical="center"/>
    </xf>
    <xf numFmtId="178" fontId="13" fillId="6" borderId="91"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0" xfId="17" applyNumberFormat="1" applyFont="1" applyFill="1" applyBorder="1" applyAlignment="1">
      <alignment horizontal="right" vertical="center"/>
    </xf>
    <xf numFmtId="0" fontId="13" fillId="6" borderId="91"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25" fillId="7" borderId="80"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68" xfId="30" applyFont="1" applyFill="1" applyBorder="1" applyAlignment="1" applyProtection="1">
      <alignment horizontal="center" vertical="center" wrapText="1"/>
      <protection locked="0"/>
    </xf>
    <xf numFmtId="0" fontId="25" fillId="7" borderId="166" xfId="30" applyFont="1" applyFill="1" applyBorder="1" applyAlignment="1" applyProtection="1">
      <alignment horizontal="center" vertical="center" wrapText="1"/>
      <protection locked="0"/>
    </xf>
    <xf numFmtId="0" fontId="25" fillId="7" borderId="167" xfId="30" applyFont="1" applyFill="1" applyBorder="1" applyAlignment="1" applyProtection="1">
      <alignment horizontal="center" vertical="center" wrapText="1"/>
      <protection locked="0"/>
    </xf>
    <xf numFmtId="0" fontId="1" fillId="7" borderId="80"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68" xfId="30" applyFont="1" applyFill="1" applyBorder="1" applyAlignment="1" applyProtection="1">
      <alignment horizontal="center" vertical="center" wrapText="1"/>
      <protection locked="0"/>
    </xf>
    <xf numFmtId="0" fontId="1" fillId="7" borderId="166" xfId="30" applyFont="1" applyFill="1" applyBorder="1" applyAlignment="1" applyProtection="1">
      <alignment horizontal="center" vertical="center" wrapText="1"/>
      <protection locked="0"/>
    </xf>
    <xf numFmtId="0" fontId="1" fillId="7" borderId="167"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69" xfId="30" applyFont="1" applyFill="1" applyBorder="1" applyAlignment="1" applyProtection="1">
      <alignment horizontal="center" vertical="center" wrapText="1"/>
      <protection locked="0"/>
    </xf>
    <xf numFmtId="0" fontId="25" fillId="0" borderId="161" xfId="36" applyFont="1" applyBorder="1" applyAlignment="1" applyProtection="1">
      <alignment horizontal="left" vertical="center" shrinkToFit="1"/>
      <protection locked="0"/>
    </xf>
    <xf numFmtId="0" fontId="25" fillId="0" borderId="162" xfId="36" applyFont="1" applyBorder="1" applyAlignment="1" applyProtection="1">
      <alignment horizontal="left" vertical="center" shrinkToFit="1"/>
      <protection locked="0"/>
    </xf>
    <xf numFmtId="0" fontId="25" fillId="0" borderId="163" xfId="36" applyFont="1" applyBorder="1" applyAlignment="1" applyProtection="1">
      <alignment horizontal="left" vertical="center" shrinkToFit="1"/>
      <protection locked="0"/>
    </xf>
    <xf numFmtId="177" fontId="25" fillId="0" borderId="164" xfId="36" applyNumberFormat="1" applyFont="1" applyBorder="1" applyAlignment="1" applyProtection="1">
      <alignment horizontal="right" vertical="center" shrinkToFit="1"/>
      <protection locked="0"/>
    </xf>
    <xf numFmtId="177" fontId="25" fillId="0" borderId="159" xfId="36" applyNumberFormat="1" applyFont="1" applyBorder="1" applyAlignment="1" applyProtection="1">
      <alignment horizontal="right" vertical="center" shrinkToFit="1"/>
      <protection locked="0"/>
    </xf>
    <xf numFmtId="177" fontId="25" fillId="0" borderId="183" xfId="36" applyNumberFormat="1" applyFont="1" applyBorder="1" applyAlignment="1" applyProtection="1">
      <alignment horizontal="right" vertical="center" shrinkToFit="1"/>
      <protection locked="0"/>
    </xf>
    <xf numFmtId="177" fontId="25" fillId="0" borderId="184" xfId="36" applyNumberFormat="1" applyFont="1" applyBorder="1" applyAlignment="1" applyProtection="1">
      <alignment horizontal="right" vertical="center" shrinkToFit="1"/>
      <protection locked="0"/>
    </xf>
    <xf numFmtId="177" fontId="25" fillId="0" borderId="185" xfId="36" applyNumberFormat="1" applyFont="1" applyBorder="1" applyAlignment="1" applyProtection="1">
      <alignment horizontal="right" vertical="center" shrinkToFit="1"/>
      <protection locked="0"/>
    </xf>
    <xf numFmtId="177" fontId="25" fillId="0" borderId="186" xfId="36"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65" xfId="30" applyFont="1" applyFill="1" applyBorder="1" applyAlignment="1" applyProtection="1">
      <alignment horizontal="center" vertical="center"/>
      <protection locked="0"/>
    </xf>
    <xf numFmtId="0" fontId="25" fillId="7" borderId="166" xfId="30" applyFont="1" applyFill="1" applyBorder="1" applyAlignment="1" applyProtection="1">
      <alignment horizontal="center" vertical="center"/>
      <protection locked="0"/>
    </xf>
    <xf numFmtId="0" fontId="25" fillId="7" borderId="167" xfId="30" applyFont="1" applyFill="1" applyBorder="1" applyAlignment="1" applyProtection="1">
      <alignment horizontal="center" vertical="center"/>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4" borderId="51" xfId="30" applyFont="1" applyFill="1" applyBorder="1" applyAlignment="1" applyProtection="1">
      <alignment horizontal="left" vertical="center"/>
    </xf>
    <xf numFmtId="0" fontId="25" fillId="7" borderId="46" xfId="30" applyFont="1" applyFill="1" applyBorder="1" applyAlignment="1" applyProtection="1">
      <alignment horizontal="center" vertical="center" wrapText="1"/>
      <protection locked="0"/>
    </xf>
    <xf numFmtId="0" fontId="25" fillId="7" borderId="165" xfId="30" applyFont="1" applyFill="1" applyBorder="1" applyAlignment="1" applyProtection="1">
      <alignment horizontal="center" vertical="center" wrapText="1"/>
      <protection locked="0"/>
    </xf>
    <xf numFmtId="0" fontId="25" fillId="0" borderId="161" xfId="29" applyNumberFormat="1" applyFont="1" applyBorder="1" applyAlignment="1" applyProtection="1">
      <alignment horizontal="left" vertical="center" shrinkToFit="1"/>
      <protection locked="0"/>
    </xf>
    <xf numFmtId="0" fontId="25" fillId="0" borderId="162" xfId="29" applyNumberFormat="1" applyFont="1" applyBorder="1" applyAlignment="1" applyProtection="1">
      <alignment horizontal="left" vertical="center" shrinkToFit="1"/>
      <protection locked="0"/>
    </xf>
    <xf numFmtId="0" fontId="25" fillId="0" borderId="187" xfId="29" applyNumberFormat="1" applyFont="1" applyBorder="1" applyAlignment="1" applyProtection="1">
      <alignment horizontal="left" vertical="center" shrinkToFit="1"/>
      <protection locked="0"/>
    </xf>
    <xf numFmtId="0" fontId="25" fillId="0" borderId="138" xfId="36" applyFont="1" applyBorder="1" applyAlignment="1" applyProtection="1">
      <alignment horizontal="left" vertical="center" shrinkToFit="1"/>
      <protection locked="0"/>
    </xf>
    <xf numFmtId="0" fontId="25" fillId="0" borderId="139" xfId="36" applyFont="1" applyBorder="1" applyAlignment="1" applyProtection="1">
      <alignment horizontal="left" vertical="center" shrinkToFit="1"/>
      <protection locked="0"/>
    </xf>
    <xf numFmtId="0" fontId="25" fillId="0" borderId="144" xfId="36" applyFont="1" applyBorder="1" applyAlignment="1" applyProtection="1">
      <alignment horizontal="left" vertical="center" shrinkToFit="1"/>
      <protection locked="0"/>
    </xf>
    <xf numFmtId="177" fontId="25" fillId="0" borderId="156" xfId="36" applyNumberFormat="1" applyFont="1" applyBorder="1" applyAlignment="1" applyProtection="1">
      <alignment horizontal="right" vertical="center" shrinkToFit="1"/>
      <protection locked="0"/>
    </xf>
    <xf numFmtId="177" fontId="25" fillId="0" borderId="154" xfId="36" applyNumberFormat="1" applyFont="1" applyBorder="1" applyAlignment="1" applyProtection="1">
      <alignment horizontal="right" vertical="center" shrinkToFit="1"/>
      <protection locked="0"/>
    </xf>
    <xf numFmtId="177" fontId="25" fillId="0" borderId="158" xfId="36" applyNumberFormat="1" applyFont="1" applyBorder="1" applyAlignment="1" applyProtection="1">
      <alignment horizontal="right" vertical="center" shrinkToFit="1"/>
      <protection locked="0"/>
    </xf>
    <xf numFmtId="177" fontId="25" fillId="0" borderId="170"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57" xfId="29" applyNumberFormat="1" applyFont="1" applyBorder="1" applyAlignment="1" applyProtection="1">
      <alignment horizontal="right" vertical="center" shrinkToFit="1"/>
      <protection locked="0"/>
    </xf>
    <xf numFmtId="177" fontId="25" fillId="0" borderId="154" xfId="29" applyNumberFormat="1" applyFont="1" applyBorder="1" applyAlignment="1" applyProtection="1">
      <alignment horizontal="right" vertical="center" shrinkToFit="1"/>
      <protection locked="0"/>
    </xf>
    <xf numFmtId="0" fontId="25" fillId="0" borderId="154" xfId="29" applyNumberFormat="1" applyFont="1" applyBorder="1" applyAlignment="1" applyProtection="1">
      <alignment horizontal="left" vertical="center" shrinkToFit="1"/>
      <protection locked="0"/>
    </xf>
    <xf numFmtId="0" fontId="25" fillId="0" borderId="155" xfId="29" applyNumberFormat="1"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139" xfId="29" applyFont="1" applyBorder="1" applyAlignment="1" applyProtection="1">
      <alignment horizontal="left" vertical="center" shrinkToFit="1"/>
      <protection locked="0"/>
    </xf>
    <xf numFmtId="0" fontId="25" fillId="0" borderId="144" xfId="29" applyFont="1" applyBorder="1" applyAlignment="1" applyProtection="1">
      <alignment horizontal="left" vertical="center" shrinkToFit="1"/>
      <protection locked="0"/>
    </xf>
    <xf numFmtId="177" fontId="25" fillId="0" borderId="161" xfId="29" applyNumberFormat="1" applyFont="1" applyBorder="1" applyAlignment="1" applyProtection="1">
      <alignment horizontal="right" vertical="center" shrinkToFit="1"/>
      <protection locked="0"/>
    </xf>
    <xf numFmtId="177" fontId="25" fillId="0" borderId="162" xfId="29" applyNumberFormat="1" applyFont="1" applyBorder="1" applyAlignment="1" applyProtection="1">
      <alignment horizontal="right" vertical="center" shrinkToFit="1"/>
      <protection locked="0"/>
    </xf>
    <xf numFmtId="177" fontId="25" fillId="0" borderId="163" xfId="29" applyNumberFormat="1" applyFont="1" applyBorder="1" applyAlignment="1" applyProtection="1">
      <alignment horizontal="right" vertical="center" shrinkToFit="1"/>
      <protection locked="0"/>
    </xf>
    <xf numFmtId="177" fontId="25" fillId="0" borderId="182" xfId="29" applyNumberFormat="1" applyFont="1" applyBorder="1" applyAlignment="1" applyProtection="1">
      <alignment horizontal="right" vertical="center" shrinkToFit="1"/>
      <protection locked="0"/>
    </xf>
    <xf numFmtId="177" fontId="25" fillId="0" borderId="159" xfId="29" applyNumberFormat="1" applyFont="1" applyBorder="1" applyAlignment="1" applyProtection="1">
      <alignment horizontal="right" vertical="center" shrinkToFit="1"/>
      <protection locked="0"/>
    </xf>
    <xf numFmtId="0" fontId="25" fillId="0" borderId="159" xfId="29" applyNumberFormat="1" applyFont="1" applyBorder="1" applyAlignment="1" applyProtection="1">
      <alignment horizontal="left" vertical="center" shrinkToFit="1"/>
      <protection locked="0"/>
    </xf>
    <xf numFmtId="0" fontId="25" fillId="0" borderId="160" xfId="29" applyNumberFormat="1" applyFont="1" applyBorder="1" applyAlignment="1" applyProtection="1">
      <alignment horizontal="left" vertical="center" shrinkToFit="1"/>
      <protection locked="0"/>
    </xf>
    <xf numFmtId="0" fontId="25" fillId="0" borderId="161" xfId="29" applyFont="1" applyBorder="1" applyAlignment="1" applyProtection="1">
      <alignment horizontal="left" vertical="center" shrinkToFit="1"/>
      <protection locked="0"/>
    </xf>
    <xf numFmtId="0" fontId="25" fillId="0" borderId="162" xfId="29" applyFont="1" applyBorder="1" applyAlignment="1" applyProtection="1">
      <alignment horizontal="left" vertical="center" shrinkToFit="1"/>
      <protection locked="0"/>
    </xf>
    <xf numFmtId="0" fontId="25" fillId="0" borderId="163" xfId="29" applyFont="1" applyBorder="1" applyAlignment="1" applyProtection="1">
      <alignment horizontal="left" vertical="center" shrinkToFit="1"/>
      <protection locked="0"/>
    </xf>
    <xf numFmtId="177" fontId="25" fillId="0" borderId="138" xfId="29"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4" xfId="29" applyNumberFormat="1" applyFont="1" applyBorder="1" applyAlignment="1" applyProtection="1">
      <alignment horizontal="righ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139" xfId="29" applyNumberFormat="1" applyFont="1" applyBorder="1" applyAlignment="1" applyProtection="1">
      <alignment horizontal="left" vertical="center" shrinkToFit="1"/>
      <protection locked="0"/>
    </xf>
    <xf numFmtId="0" fontId="25" fillId="0" borderId="140" xfId="29" applyNumberFormat="1" applyFont="1" applyBorder="1" applyAlignment="1" applyProtection="1">
      <alignment horizontal="left" vertical="center" shrinkToFit="1"/>
      <protection locked="0"/>
    </xf>
    <xf numFmtId="177" fontId="25" fillId="0" borderId="151" xfId="36" applyNumberFormat="1" applyFont="1" applyBorder="1" applyAlignment="1" applyProtection="1">
      <alignment horizontal="right" vertical="center" shrinkToFit="1"/>
      <protection locked="0"/>
    </xf>
    <xf numFmtId="177" fontId="25" fillId="0" borderId="152" xfId="36" applyNumberFormat="1" applyFont="1" applyBorder="1" applyAlignment="1" applyProtection="1">
      <alignment horizontal="right" vertical="center" shrinkToFit="1"/>
      <protection locked="0"/>
    </xf>
    <xf numFmtId="177" fontId="25" fillId="0" borderId="181" xfId="36" applyNumberFormat="1" applyFont="1" applyBorder="1" applyAlignment="1" applyProtection="1">
      <alignment horizontal="righ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64" xfId="30" applyFont="1" applyFill="1" applyBorder="1" applyAlignment="1" applyProtection="1">
      <alignment horizontal="left" vertical="center" shrinkToFit="1"/>
      <protection locked="0"/>
    </xf>
    <xf numFmtId="0" fontId="25" fillId="5" borderId="70" xfId="30" applyFont="1" applyFill="1" applyBorder="1" applyAlignment="1" applyProtection="1">
      <alignment horizontal="left" vertical="center" shrinkToFit="1"/>
      <protection locked="0"/>
    </xf>
    <xf numFmtId="177" fontId="25" fillId="5" borderId="129"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17" xfId="29" applyNumberFormat="1" applyFont="1" applyFill="1" applyBorder="1" applyAlignment="1" applyProtection="1">
      <alignment horizontal="right" vertical="center" shrinkToFit="1"/>
      <protection locked="0"/>
    </xf>
    <xf numFmtId="177" fontId="25" fillId="5" borderId="172" xfId="29" applyNumberFormat="1" applyFont="1" applyFill="1" applyBorder="1" applyAlignment="1" applyProtection="1">
      <alignment horizontal="right" vertical="center" shrinkToFit="1"/>
      <protection locked="0"/>
    </xf>
    <xf numFmtId="177" fontId="25" fillId="5" borderId="145" xfId="29" applyNumberFormat="1" applyFont="1" applyFill="1" applyBorder="1" applyAlignment="1" applyProtection="1">
      <alignment horizontal="right" vertical="center" shrinkToFit="1"/>
      <protection locked="0"/>
    </xf>
    <xf numFmtId="177" fontId="25" fillId="5" borderId="173" xfId="29" applyNumberFormat="1" applyFont="1" applyFill="1" applyBorder="1" applyAlignment="1" applyProtection="1">
      <alignment horizontal="right" vertical="center" shrinkToFit="1"/>
      <protection locked="0"/>
    </xf>
    <xf numFmtId="177" fontId="25" fillId="5" borderId="147" xfId="29" applyNumberFormat="1" applyFont="1" applyFill="1" applyBorder="1" applyAlignment="1" applyProtection="1">
      <alignment horizontal="right" vertical="center" shrinkToFit="1"/>
      <protection locked="0"/>
    </xf>
    <xf numFmtId="0" fontId="25" fillId="5" borderId="130" xfId="29" applyNumberFormat="1" applyFont="1" applyFill="1" applyBorder="1" applyAlignment="1" applyProtection="1">
      <alignment horizontal="left" vertical="center" shrinkToFit="1"/>
      <protection locked="0"/>
    </xf>
    <xf numFmtId="0" fontId="25" fillId="5" borderId="145" xfId="29" applyNumberFormat="1" applyFont="1" applyFill="1" applyBorder="1" applyAlignment="1" applyProtection="1">
      <alignment horizontal="left" vertical="center" shrinkToFit="1"/>
      <protection locked="0"/>
    </xf>
    <xf numFmtId="177" fontId="25" fillId="0" borderId="180" xfId="29" applyNumberFormat="1" applyFont="1" applyBorder="1" applyAlignment="1" applyProtection="1">
      <alignment horizontal="right" vertical="center" shrinkToFit="1"/>
      <protection locked="0"/>
    </xf>
    <xf numFmtId="177" fontId="25" fillId="0" borderId="152" xfId="29" applyNumberFormat="1" applyFont="1" applyBorder="1" applyAlignment="1" applyProtection="1">
      <alignment horizontal="right" vertical="center" shrinkToFit="1"/>
      <protection locked="0"/>
    </xf>
    <xf numFmtId="0" fontId="25" fillId="0" borderId="152" xfId="29" applyNumberFormat="1" applyFont="1" applyBorder="1" applyAlignment="1" applyProtection="1">
      <alignment horizontal="left" vertical="center" shrinkToFit="1"/>
      <protection locked="0"/>
    </xf>
    <xf numFmtId="0" fontId="25" fillId="0" borderId="153" xfId="29" applyNumberFormat="1" applyFont="1" applyBorder="1" applyAlignment="1" applyProtection="1">
      <alignment horizontal="left" vertical="center" shrinkToFit="1"/>
      <protection locked="0"/>
    </xf>
    <xf numFmtId="0" fontId="25" fillId="0" borderId="73" xfId="30" applyFont="1" applyBorder="1" applyAlignment="1" applyProtection="1">
      <alignment horizontal="center" vertical="center"/>
      <protection locked="0"/>
    </xf>
    <xf numFmtId="0" fontId="25" fillId="0" borderId="74" xfId="30" applyFont="1" applyBorder="1" applyAlignment="1" applyProtection="1">
      <alignment horizontal="center" vertical="center"/>
      <protection locked="0"/>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64" xfId="29" applyNumberFormat="1" applyFont="1" applyFill="1" applyBorder="1" applyAlignment="1" applyProtection="1">
      <alignment horizontal="right" vertical="center" shrinkToFit="1"/>
      <protection locked="0"/>
    </xf>
    <xf numFmtId="177" fontId="25" fillId="5" borderId="65" xfId="29" applyNumberFormat="1" applyFont="1" applyFill="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48" xfId="30" applyFont="1" applyFill="1" applyBorder="1" applyAlignment="1" applyProtection="1">
      <alignment horizontal="center" vertical="center" shrinkToFit="1"/>
      <protection locked="0"/>
    </xf>
    <xf numFmtId="0" fontId="25" fillId="7" borderId="165" xfId="30" applyFont="1" applyFill="1" applyBorder="1" applyAlignment="1" applyProtection="1">
      <alignment horizontal="center" vertical="center" shrinkToFit="1"/>
      <protection locked="0"/>
    </xf>
    <xf numFmtId="0" fontId="25" fillId="7" borderId="166" xfId="30" applyFont="1" applyFill="1" applyBorder="1" applyAlignment="1" applyProtection="1">
      <alignment horizontal="center" vertical="center" shrinkToFit="1"/>
      <protection locked="0"/>
    </xf>
    <xf numFmtId="0" fontId="25" fillId="7" borderId="169" xfId="30" applyFont="1" applyFill="1" applyBorder="1" applyAlignment="1" applyProtection="1">
      <alignment horizontal="center" vertical="center" shrinkToFit="1"/>
      <protection locked="0"/>
    </xf>
    <xf numFmtId="177" fontId="25" fillId="0" borderId="174" xfId="30" applyNumberFormat="1" applyFont="1" applyBorder="1" applyAlignment="1" applyProtection="1">
      <alignment horizontal="right" vertical="center" shrinkToFit="1"/>
      <protection locked="0"/>
    </xf>
    <xf numFmtId="188" fontId="25" fillId="0" borderId="174" xfId="30" applyNumberFormat="1" applyFont="1" applyBorder="1" applyAlignment="1" applyProtection="1">
      <alignment horizontal="right" vertical="center" shrinkToFit="1"/>
      <protection locked="0"/>
    </xf>
    <xf numFmtId="0" fontId="25" fillId="0" borderId="174" xfId="30" applyFont="1" applyBorder="1" applyAlignment="1" applyProtection="1">
      <alignment horizontal="left" vertical="center" shrinkToFit="1"/>
      <protection locked="0"/>
    </xf>
    <xf numFmtId="0" fontId="25" fillId="0" borderId="175" xfId="30" applyFont="1" applyBorder="1" applyAlignment="1" applyProtection="1">
      <alignment horizontal="left" vertical="center" shrinkToFit="1"/>
      <protection locked="0"/>
    </xf>
    <xf numFmtId="177" fontId="25" fillId="0" borderId="176" xfId="36" applyNumberFormat="1" applyFont="1" applyBorder="1" applyAlignment="1" applyProtection="1">
      <alignment horizontal="right" vertical="center" shrinkToFit="1"/>
      <protection locked="0"/>
    </xf>
    <xf numFmtId="177" fontId="25" fillId="0" borderId="174" xfId="36" applyNumberFormat="1" applyFont="1" applyBorder="1" applyAlignment="1" applyProtection="1">
      <alignment horizontal="right" vertical="center" shrinkToFit="1"/>
      <protection locked="0"/>
    </xf>
    <xf numFmtId="177" fontId="25" fillId="0" borderId="177" xfId="36" applyNumberFormat="1" applyFont="1" applyBorder="1" applyAlignment="1" applyProtection="1">
      <alignment horizontal="right" vertical="center" shrinkToFit="1"/>
      <protection locked="0"/>
    </xf>
    <xf numFmtId="177" fontId="25" fillId="0" borderId="178" xfId="36" applyNumberFormat="1" applyFont="1" applyBorder="1" applyAlignment="1" applyProtection="1">
      <alignment horizontal="right" vertical="center" shrinkToFit="1"/>
      <protection locked="0"/>
    </xf>
    <xf numFmtId="177" fontId="25" fillId="0" borderId="175" xfId="36" applyNumberFormat="1" applyFont="1" applyBorder="1" applyAlignment="1" applyProtection="1">
      <alignment horizontal="right" vertical="center" shrinkToFit="1"/>
      <protection locked="0"/>
    </xf>
    <xf numFmtId="177" fontId="25" fillId="0" borderId="179" xfId="30" applyNumberFormat="1" applyFont="1" applyBorder="1" applyAlignment="1" applyProtection="1">
      <alignment horizontal="right" vertical="center" shrinkToFit="1"/>
      <protection locked="0"/>
    </xf>
    <xf numFmtId="0" fontId="25" fillId="0" borderId="154" xfId="30" applyFont="1" applyBorder="1" applyAlignment="1" applyProtection="1">
      <alignment horizontal="left" vertical="center" shrinkToFit="1"/>
      <protection locked="0"/>
    </xf>
    <xf numFmtId="0" fontId="25" fillId="0" borderId="155" xfId="30" applyFont="1" applyBorder="1" applyAlignment="1" applyProtection="1">
      <alignment horizontal="left" vertical="center" shrinkToFit="1"/>
      <protection locked="0"/>
    </xf>
    <xf numFmtId="177" fontId="25" fillId="0" borderId="157" xfId="30" applyNumberFormat="1" applyFont="1" applyBorder="1" applyAlignment="1" applyProtection="1">
      <alignment horizontal="right" vertical="center" shrinkToFit="1"/>
      <protection locked="0"/>
    </xf>
    <xf numFmtId="177" fontId="25" fillId="0" borderId="154" xfId="30" applyNumberFormat="1" applyFont="1" applyBorder="1" applyAlignment="1" applyProtection="1">
      <alignment horizontal="right" vertical="center" shrinkToFit="1"/>
      <protection locked="0"/>
    </xf>
    <xf numFmtId="188" fontId="25" fillId="0" borderId="154" xfId="30" applyNumberFormat="1" applyFont="1" applyBorder="1" applyAlignment="1" applyProtection="1">
      <alignment horizontal="right" vertical="center" shrinkToFit="1"/>
      <protection locked="0"/>
    </xf>
    <xf numFmtId="177" fontId="25" fillId="4" borderId="156" xfId="35" applyNumberFormat="1" applyFont="1" applyFill="1" applyBorder="1" applyAlignment="1" applyProtection="1">
      <alignment horizontal="right" vertical="center" shrinkToFit="1"/>
      <protection locked="0"/>
    </xf>
    <xf numFmtId="177" fontId="25" fillId="4" borderId="154" xfId="35" applyNumberFormat="1" applyFont="1" applyFill="1" applyBorder="1" applyAlignment="1" applyProtection="1">
      <alignment horizontal="right" vertical="center" shrinkToFit="1"/>
      <protection locked="0"/>
    </xf>
    <xf numFmtId="177" fontId="25" fillId="4" borderId="158" xfId="35" applyNumberFormat="1" applyFont="1" applyFill="1" applyBorder="1" applyAlignment="1" applyProtection="1">
      <alignment horizontal="right" vertical="center" shrinkToFit="1"/>
      <protection locked="0"/>
    </xf>
    <xf numFmtId="177" fontId="25" fillId="4" borderId="157" xfId="35" applyNumberFormat="1" applyFont="1" applyFill="1" applyBorder="1" applyAlignment="1" applyProtection="1">
      <alignment horizontal="right" vertical="center" shrinkToFit="1"/>
      <protection locked="0"/>
    </xf>
    <xf numFmtId="188" fontId="25" fillId="4" borderId="154" xfId="35"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47" xfId="30" applyNumberFormat="1" applyFont="1" applyFill="1" applyBorder="1" applyAlignment="1" applyProtection="1">
      <alignment horizontal="right" vertical="center" shrinkToFit="1"/>
      <protection locked="0"/>
    </xf>
    <xf numFmtId="177" fontId="25" fillId="5" borderId="171" xfId="30" applyNumberFormat="1" applyFont="1" applyFill="1" applyBorder="1" applyAlignment="1" applyProtection="1">
      <alignment horizontal="right" vertical="center" shrinkToFit="1"/>
      <protection locked="0"/>
    </xf>
    <xf numFmtId="177" fontId="25" fillId="5" borderId="172" xfId="30" applyNumberFormat="1" applyFont="1" applyFill="1" applyBorder="1" applyAlignment="1" applyProtection="1">
      <alignment horizontal="right" vertical="center" shrinkToFit="1"/>
      <protection locked="0"/>
    </xf>
    <xf numFmtId="177" fontId="25" fillId="5" borderId="130" xfId="30"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73" xfId="30" applyNumberFormat="1" applyFont="1" applyFill="1" applyBorder="1" applyAlignment="1" applyProtection="1">
      <alignment horizontal="right" vertical="center" shrinkToFit="1"/>
      <protection locked="0"/>
    </xf>
    <xf numFmtId="0" fontId="25" fillId="0" borderId="72" xfId="30" applyFont="1" applyBorder="1" applyAlignment="1" applyProtection="1">
      <alignment horizontal="center" vertical="center" shrinkToFit="1"/>
      <protection locked="0"/>
    </xf>
    <xf numFmtId="188" fontId="25" fillId="5" borderId="147" xfId="30" applyNumberFormat="1" applyFont="1" applyFill="1" applyBorder="1" applyAlignment="1" applyProtection="1">
      <alignment horizontal="right" vertical="center" shrinkToFit="1"/>
      <protection locked="0"/>
    </xf>
    <xf numFmtId="0" fontId="25" fillId="5" borderId="130" xfId="30" applyNumberFormat="1" applyFont="1" applyFill="1" applyBorder="1" applyAlignment="1" applyProtection="1">
      <alignment horizontal="left" vertical="center" shrinkToFit="1"/>
      <protection locked="0"/>
    </xf>
    <xf numFmtId="0" fontId="25" fillId="5" borderId="145" xfId="30" applyNumberFormat="1" applyFont="1" applyFill="1" applyBorder="1" applyAlignment="1" applyProtection="1">
      <alignment horizontal="lef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64" xfId="30" applyNumberFormat="1" applyFont="1" applyFill="1" applyBorder="1" applyAlignment="1" applyProtection="1">
      <alignment horizontal="right" vertical="center" shrinkToFit="1"/>
      <protection locked="0"/>
    </xf>
    <xf numFmtId="177" fontId="25" fillId="5" borderId="65" xfId="30" applyNumberFormat="1" applyFont="1" applyFill="1" applyBorder="1" applyAlignment="1" applyProtection="1">
      <alignment horizontal="right" vertical="center" shrinkToFit="1"/>
      <protection locked="0"/>
    </xf>
    <xf numFmtId="0" fontId="25" fillId="7" borderId="80" xfId="30" applyFont="1" applyFill="1" applyBorder="1" applyAlignment="1" applyProtection="1">
      <alignment horizontal="center" vertical="center" wrapText="1" shrinkToFit="1"/>
      <protection locked="0"/>
    </xf>
    <xf numFmtId="0" fontId="25" fillId="7" borderId="17"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shrinkToFit="1"/>
      <protection locked="0"/>
    </xf>
    <xf numFmtId="0" fontId="25" fillId="7" borderId="167"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protection locked="0"/>
    </xf>
    <xf numFmtId="0" fontId="25" fillId="4" borderId="138" xfId="30" applyNumberFormat="1" applyFont="1" applyFill="1" applyBorder="1" applyAlignment="1" applyProtection="1">
      <alignment horizontal="left" vertical="center" shrinkToFit="1"/>
      <protection locked="0"/>
    </xf>
    <xf numFmtId="0" fontId="25" fillId="4" borderId="139" xfId="30" applyNumberFormat="1" applyFont="1" applyFill="1" applyBorder="1" applyAlignment="1" applyProtection="1">
      <alignment horizontal="left" vertical="center" shrinkToFit="1"/>
      <protection locked="0"/>
    </xf>
    <xf numFmtId="0" fontId="25" fillId="4" borderId="140" xfId="30" applyNumberFormat="1" applyFont="1" applyFill="1" applyBorder="1" applyAlignment="1" applyProtection="1">
      <alignment horizontal="left" vertical="center" shrinkToFit="1"/>
      <protection locked="0"/>
    </xf>
    <xf numFmtId="177" fontId="25" fillId="4" borderId="138" xfId="30" applyNumberFormat="1" applyFont="1" applyFill="1" applyBorder="1" applyAlignment="1" applyProtection="1">
      <alignment horizontal="right" vertical="center" shrinkToFit="1"/>
      <protection locked="0"/>
    </xf>
    <xf numFmtId="177" fontId="25" fillId="4" borderId="139" xfId="30" applyNumberFormat="1" applyFont="1" applyFill="1" applyBorder="1" applyAlignment="1" applyProtection="1">
      <alignment horizontal="right" vertical="center" shrinkToFit="1"/>
      <protection locked="0"/>
    </xf>
    <xf numFmtId="177" fontId="25" fillId="4" borderId="144" xfId="30" applyNumberFormat="1" applyFont="1" applyFill="1" applyBorder="1" applyAlignment="1" applyProtection="1">
      <alignment horizontal="right" vertical="center" shrinkToFit="1"/>
      <protection locked="0"/>
    </xf>
    <xf numFmtId="0" fontId="25" fillId="4" borderId="138" xfId="30" applyFont="1" applyFill="1" applyBorder="1" applyAlignment="1" applyProtection="1">
      <alignment horizontal="left" vertical="center" shrinkToFit="1"/>
      <protection locked="0"/>
    </xf>
    <xf numFmtId="0" fontId="25" fillId="4" borderId="139" xfId="30" applyFont="1" applyFill="1" applyBorder="1" applyAlignment="1" applyProtection="1">
      <alignment horizontal="left" vertical="center" shrinkToFit="1"/>
      <protection locked="0"/>
    </xf>
    <xf numFmtId="0" fontId="25" fillId="4" borderId="144" xfId="30" applyFont="1" applyFill="1" applyBorder="1" applyAlignment="1" applyProtection="1">
      <alignment horizontal="left" vertical="center" shrinkToFit="1"/>
      <protection locked="0"/>
    </xf>
    <xf numFmtId="177" fontId="25" fillId="0" borderId="159" xfId="30" applyNumberFormat="1" applyFont="1" applyBorder="1" applyAlignment="1" applyProtection="1">
      <alignment horizontal="right" vertical="center" shrinkToFit="1"/>
      <protection locked="0"/>
    </xf>
    <xf numFmtId="0" fontId="25" fillId="0" borderId="159" xfId="30" applyNumberFormat="1" applyFont="1" applyBorder="1" applyAlignment="1" applyProtection="1">
      <alignment horizontal="left" vertical="center" shrinkToFit="1"/>
      <protection locked="0"/>
    </xf>
    <xf numFmtId="0" fontId="25" fillId="0" borderId="160" xfId="30" applyNumberFormat="1" applyFont="1" applyBorder="1" applyAlignment="1" applyProtection="1">
      <alignment horizontal="left" vertical="center" shrinkToFit="1"/>
      <protection locked="0"/>
    </xf>
    <xf numFmtId="0" fontId="25" fillId="0" borderId="161" xfId="30" applyFont="1" applyBorder="1" applyAlignment="1" applyProtection="1">
      <alignment horizontal="left" vertical="center" shrinkToFit="1"/>
      <protection locked="0"/>
    </xf>
    <xf numFmtId="0" fontId="25" fillId="0" borderId="162" xfId="30" applyFont="1" applyBorder="1" applyAlignment="1" applyProtection="1">
      <alignment horizontal="left" vertical="center" shrinkToFit="1"/>
      <protection locked="0"/>
    </xf>
    <xf numFmtId="0" fontId="25" fillId="0" borderId="163" xfId="30" applyFont="1" applyBorder="1" applyAlignment="1" applyProtection="1">
      <alignment horizontal="left" vertical="center" shrinkToFit="1"/>
      <protection locked="0"/>
    </xf>
    <xf numFmtId="177" fontId="25" fillId="0" borderId="164" xfId="30" applyNumberFormat="1" applyFont="1" applyBorder="1" applyAlignment="1" applyProtection="1">
      <alignment horizontal="right" vertical="center" shrinkToFit="1"/>
      <protection locked="0"/>
    </xf>
    <xf numFmtId="0" fontId="25" fillId="0" borderId="138" xfId="30" applyFont="1" applyBorder="1" applyAlignment="1" applyProtection="1">
      <alignment horizontal="left" vertical="center" shrinkToFit="1"/>
      <protection locked="0"/>
    </xf>
    <xf numFmtId="0" fontId="25" fillId="0" borderId="139" xfId="30" applyFont="1" applyBorder="1" applyAlignment="1" applyProtection="1">
      <alignment horizontal="left" vertical="center" shrinkToFit="1"/>
      <protection locked="0"/>
    </xf>
    <xf numFmtId="0" fontId="25" fillId="0" borderId="144" xfId="30" applyFont="1" applyBorder="1" applyAlignment="1" applyProtection="1">
      <alignment horizontal="left" vertical="center" shrinkToFit="1"/>
      <protection locked="0"/>
    </xf>
    <xf numFmtId="177" fontId="25" fillId="0" borderId="156" xfId="30" applyNumberFormat="1" applyFont="1" applyBorder="1" applyAlignment="1" applyProtection="1">
      <alignment horizontal="right" vertical="center" shrinkToFit="1"/>
      <protection locked="0"/>
    </xf>
    <xf numFmtId="0" fontId="25" fillId="0" borderId="154" xfId="30" applyNumberFormat="1" applyFont="1" applyBorder="1" applyAlignment="1" applyProtection="1">
      <alignment horizontal="left" vertical="center" shrinkToFit="1"/>
      <protection locked="0"/>
    </xf>
    <xf numFmtId="0" fontId="25" fillId="0" borderId="155" xfId="30" applyNumberFormat="1" applyFont="1" applyBorder="1" applyAlignment="1" applyProtection="1">
      <alignment horizontal="left" vertical="center" shrinkToFit="1"/>
      <protection locked="0"/>
    </xf>
    <xf numFmtId="177" fontId="25" fillId="0" borderId="138"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77" fontId="25" fillId="0" borderId="158" xfId="30" applyNumberFormat="1" applyFont="1" applyBorder="1" applyAlignment="1" applyProtection="1">
      <alignment horizontal="righ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0" fontId="25" fillId="4" borderId="150" xfId="30" applyFont="1" applyFill="1" applyBorder="1" applyAlignment="1" applyProtection="1">
      <alignment horizontal="left" vertical="center" shrinkToFit="1"/>
      <protection locked="0"/>
    </xf>
    <xf numFmtId="177" fontId="25" fillId="4" borderId="151" xfId="30" applyNumberFormat="1" applyFont="1" applyFill="1" applyBorder="1" applyAlignment="1" applyProtection="1">
      <alignment horizontal="right" vertical="center" shrinkToFit="1"/>
      <protection locked="0"/>
    </xf>
    <xf numFmtId="177" fontId="25" fillId="4" borderId="152" xfId="30" applyNumberFormat="1" applyFont="1" applyFill="1" applyBorder="1" applyAlignment="1" applyProtection="1">
      <alignment horizontal="right" vertical="center" shrinkToFit="1"/>
      <protection locked="0"/>
    </xf>
    <xf numFmtId="0" fontId="25" fillId="4" borderId="152" xfId="30" applyNumberFormat="1" applyFont="1" applyFill="1" applyBorder="1" applyAlignment="1" applyProtection="1">
      <alignment horizontal="left" vertical="center" shrinkToFit="1"/>
      <protection locked="0"/>
    </xf>
    <xf numFmtId="0" fontId="25" fillId="4" borderId="153" xfId="30" applyNumberFormat="1" applyFont="1" applyFill="1" applyBorder="1" applyAlignment="1" applyProtection="1">
      <alignment horizontal="left" vertical="center" shrinkToFit="1"/>
      <protection locked="0"/>
    </xf>
    <xf numFmtId="177" fontId="25" fillId="5" borderId="141" xfId="30" applyNumberFormat="1" applyFont="1" applyFill="1" applyBorder="1" applyAlignment="1" applyProtection="1">
      <alignment horizontal="right" vertical="center" shrinkToFit="1"/>
      <protection locked="0"/>
    </xf>
    <xf numFmtId="177" fontId="25" fillId="5" borderId="142" xfId="30" applyNumberFormat="1" applyFont="1" applyFill="1" applyBorder="1" applyAlignment="1" applyProtection="1">
      <alignment horizontal="right" vertical="center" shrinkToFit="1"/>
      <protection locked="0"/>
    </xf>
    <xf numFmtId="177" fontId="25" fillId="5" borderId="143"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70" xfId="30" applyNumberFormat="1" applyFont="1" applyFill="1" applyBorder="1" applyAlignment="1" applyProtection="1">
      <alignment horizontal="right" vertical="center" shrinkToFit="1"/>
      <protection locked="0"/>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66" xfId="30" applyFont="1" applyFill="1" applyBorder="1" applyAlignment="1" applyProtection="1">
      <alignment horizontal="center" vertical="center"/>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88" fontId="25" fillId="4" borderId="97"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67"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22" xfId="30" applyFont="1" applyFill="1" applyBorder="1" applyAlignment="1" applyProtection="1">
      <alignment horizontal="center" vertical="center"/>
    </xf>
    <xf numFmtId="0" fontId="25" fillId="4" borderId="24" xfId="30" applyFont="1" applyFill="1" applyBorder="1" applyAlignment="1" applyProtection="1">
      <alignment horizontal="center" vertical="center"/>
    </xf>
    <xf numFmtId="0" fontId="25" fillId="5" borderId="29" xfId="30" applyNumberFormat="1" applyFont="1" applyFill="1" applyBorder="1" applyAlignment="1" applyProtection="1">
      <alignment horizontal="left" vertical="center" shrinkToFit="1"/>
      <protection locked="0"/>
    </xf>
    <xf numFmtId="0" fontId="25" fillId="5" borderId="64" xfId="30" applyNumberFormat="1" applyFont="1" applyFill="1" applyBorder="1" applyAlignment="1" applyProtection="1">
      <alignment horizontal="left" vertical="center" shrinkToFit="1"/>
      <protection locked="0"/>
    </xf>
    <xf numFmtId="0" fontId="25" fillId="5" borderId="65"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68" xfId="30" applyFont="1" applyFill="1" applyBorder="1" applyAlignment="1" applyProtection="1">
      <alignment horizontal="center" vertical="center"/>
    </xf>
    <xf numFmtId="188" fontId="25" fillId="4" borderId="96" xfId="36" applyNumberFormat="1" applyFont="1" applyFill="1" applyBorder="1" applyAlignment="1" applyProtection="1">
      <alignment horizontal="right" vertical="center" shrinkToFit="1"/>
    </xf>
    <xf numFmtId="188" fontId="25" fillId="4" borderId="8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77" fontId="25" fillId="4" borderId="119"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95" xfId="36" applyNumberFormat="1" applyFont="1" applyFill="1" applyBorder="1" applyAlignment="1" applyProtection="1">
      <alignment horizontal="right" vertical="center" shrinkToFit="1"/>
    </xf>
    <xf numFmtId="188" fontId="25" fillId="4" borderId="128" xfId="36" applyNumberFormat="1" applyFont="1" applyFill="1" applyBorder="1" applyAlignment="1" applyProtection="1">
      <alignment horizontal="right" vertical="center" shrinkToFi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123"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124"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61" xfId="30" applyFont="1" applyFill="1" applyBorder="1" applyAlignment="1" applyProtection="1">
      <alignment horizontal="left"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88" fontId="25" fillId="4" borderId="93"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188" fontId="25" fillId="4" borderId="13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88" fontId="25" fillId="4" borderId="93"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77" fontId="25" fillId="4" borderId="113"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12" xfId="36" applyNumberFormat="1" applyFont="1" applyFill="1" applyBorder="1" applyAlignment="1" applyProtection="1">
      <alignment horizontal="right" vertical="center" shrinkToFit="1"/>
    </xf>
    <xf numFmtId="177" fontId="25" fillId="4" borderId="114" xfId="36" applyNumberFormat="1" applyFont="1" applyFill="1" applyBorder="1" applyAlignment="1" applyProtection="1">
      <alignment horizontal="right" vertical="center" shrinkToFit="1"/>
    </xf>
    <xf numFmtId="177" fontId="25" fillId="4" borderId="115" xfId="36" applyNumberFormat="1" applyFont="1" applyFill="1" applyBorder="1" applyAlignment="1" applyProtection="1">
      <alignment horizontal="right" vertical="center" shrinkToFit="1"/>
    </xf>
    <xf numFmtId="177" fontId="25" fillId="4" borderId="116" xfId="36" applyNumberFormat="1" applyFont="1" applyFill="1" applyBorder="1" applyAlignment="1" applyProtection="1">
      <alignment horizontal="right" vertical="center" shrinkToFit="1"/>
    </xf>
    <xf numFmtId="0" fontId="25" fillId="4" borderId="37" xfId="30" applyFont="1" applyFill="1" applyBorder="1" applyProtection="1">
      <alignment vertical="center"/>
    </xf>
    <xf numFmtId="0" fontId="25" fillId="4" borderId="33" xfId="30" applyFont="1" applyFill="1" applyBorder="1" applyProtection="1">
      <alignment vertical="center"/>
    </xf>
    <xf numFmtId="0" fontId="25" fillId="4" borderId="0" xfId="30" applyFont="1" applyFill="1" applyProtection="1">
      <alignment vertical="center"/>
    </xf>
    <xf numFmtId="0" fontId="25" fillId="4" borderId="9"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177" fontId="25" fillId="4" borderId="135"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88" fontId="25" fillId="4" borderId="114" xfId="36" applyNumberFormat="1" applyFont="1" applyFill="1" applyBorder="1" applyAlignment="1" applyProtection="1">
      <alignment horizontal="right" vertical="center" shrinkToFit="1"/>
    </xf>
    <xf numFmtId="188" fontId="25" fillId="4" borderId="115" xfId="36" applyNumberFormat="1" applyFont="1" applyFill="1" applyBorder="1" applyAlignment="1" applyProtection="1">
      <alignment horizontal="right" vertical="center" shrinkToFit="1"/>
    </xf>
    <xf numFmtId="188" fontId="25" fillId="4" borderId="134"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66" xfId="36" applyFont="1" applyFill="1" applyBorder="1" applyAlignment="1" applyProtection="1">
      <alignment horizontal="center"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0" fontId="25" fillId="4" borderId="26" xfId="30" applyFont="1" applyFill="1" applyBorder="1" applyProtection="1">
      <alignment vertical="center"/>
    </xf>
    <xf numFmtId="177" fontId="25" fillId="4" borderId="27" xfId="36" applyNumberFormat="1" applyFont="1" applyFill="1" applyBorder="1" applyAlignment="1" applyProtection="1">
      <alignment horizontal="right" vertical="center" shrinkToFit="1"/>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68"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28"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88" fontId="25" fillId="4" borderId="136"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88" fontId="25" fillId="4" borderId="129"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188" fontId="25" fillId="4" borderId="109" xfId="36" applyNumberFormat="1" applyFont="1" applyFill="1" applyBorder="1" applyAlignment="1" applyProtection="1">
      <alignment horizontal="right" vertical="center" shrinkToFit="1"/>
    </xf>
    <xf numFmtId="188" fontId="25" fillId="4" borderId="110"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64" xfId="30" applyFont="1" applyFill="1" applyBorder="1" applyAlignment="1" applyProtection="1">
      <alignment horizontal="left" vertical="center"/>
    </xf>
    <xf numFmtId="0" fontId="25" fillId="4" borderId="70" xfId="30" applyFont="1" applyFill="1" applyBorder="1" applyAlignment="1" applyProtection="1">
      <alignment horizontal="left" vertical="center"/>
    </xf>
    <xf numFmtId="177" fontId="25" fillId="4" borderId="132" xfId="36" applyNumberFormat="1" applyFont="1" applyFill="1" applyBorder="1" applyAlignment="1" applyProtection="1">
      <alignment horizontal="right" vertical="center" shrinkToFit="1"/>
    </xf>
    <xf numFmtId="177" fontId="25" fillId="4" borderId="133" xfId="36" applyNumberFormat="1" applyFont="1" applyFill="1" applyBorder="1" applyAlignment="1" applyProtection="1">
      <alignment horizontal="right" vertical="center" shrinkToFit="1"/>
    </xf>
    <xf numFmtId="0" fontId="25" fillId="4" borderId="72" xfId="30" applyFont="1" applyFill="1" applyBorder="1" applyAlignment="1" applyProtection="1">
      <alignment horizontal="center" vertical="center"/>
    </xf>
    <xf numFmtId="0" fontId="25" fillId="4" borderId="73"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0" fontId="25" fillId="4" borderId="51" xfId="30" applyFont="1" applyFill="1" applyBorder="1" applyAlignment="1" applyProtection="1">
      <alignment horizontal="center" vertical="center" wrapText="1"/>
    </xf>
    <xf numFmtId="0" fontId="25" fillId="4" borderId="69" xfId="30" applyFont="1" applyFill="1" applyBorder="1" applyAlignment="1" applyProtection="1">
      <alignment horizontal="center" vertical="center" wrapTex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67" xfId="36" applyNumberFormat="1" applyFont="1" applyFill="1" applyBorder="1" applyAlignment="1" applyProtection="1">
      <alignment horizontal="right" vertical="center" shrinkToFit="1"/>
    </xf>
    <xf numFmtId="0" fontId="25" fillId="4" borderId="71" xfId="30" applyFont="1" applyFill="1" applyBorder="1" applyProtection="1">
      <alignment vertical="center"/>
    </xf>
    <xf numFmtId="0" fontId="25" fillId="4" borderId="51" xfId="30" applyFont="1" applyFill="1" applyBorder="1" applyProtection="1">
      <alignment vertical="center"/>
    </xf>
    <xf numFmtId="0" fontId="25" fillId="4" borderId="69" xfId="30" applyFont="1" applyFill="1" applyBorder="1" applyProtection="1">
      <alignment vertical="center"/>
    </xf>
    <xf numFmtId="177" fontId="25" fillId="4" borderId="125" xfId="36" applyNumberFormat="1" applyFont="1" applyFill="1" applyBorder="1" applyAlignment="1" applyProtection="1">
      <alignment horizontal="right" vertical="center" shrinkToFit="1"/>
    </xf>
    <xf numFmtId="177" fontId="25" fillId="4" borderId="126" xfId="36" applyNumberFormat="1" applyFont="1" applyFill="1" applyBorder="1" applyAlignment="1" applyProtection="1">
      <alignment horizontal="right" vertical="center" shrinkToFit="1"/>
    </xf>
    <xf numFmtId="188" fontId="25" fillId="4" borderId="126" xfId="36" applyNumberFormat="1" applyFont="1" applyFill="1" applyBorder="1" applyAlignment="1" applyProtection="1">
      <alignment horizontal="right" vertical="center" shrinkToFit="1"/>
    </xf>
    <xf numFmtId="188" fontId="25" fillId="4" borderId="127"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0" fontId="25" fillId="4" borderId="82" xfId="30" applyFont="1" applyFill="1" applyBorder="1" applyAlignment="1" applyProtection="1">
      <alignment horizontal="center" vertical="center"/>
    </xf>
    <xf numFmtId="0" fontId="25" fillId="4" borderId="74" xfId="30" applyFont="1" applyFill="1" applyBorder="1" applyAlignment="1" applyProtection="1">
      <alignment horizontal="center" vertical="center"/>
    </xf>
    <xf numFmtId="0" fontId="25" fillId="4" borderId="7"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88" fontId="25" fillId="4" borderId="120" xfId="36" applyNumberFormat="1" applyFont="1" applyFill="1" applyBorder="1" applyAlignment="1" applyProtection="1">
      <alignment horizontal="right" vertical="center" shrinkToFit="1"/>
    </xf>
    <xf numFmtId="188" fontId="25" fillId="4" borderId="121" xfId="36" applyNumberFormat="1" applyFont="1" applyFill="1" applyBorder="1" applyAlignment="1" applyProtection="1">
      <alignment horizontal="right" vertical="center" shrinkToFit="1"/>
    </xf>
    <xf numFmtId="188" fontId="25" fillId="4" borderId="122"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89" fontId="25" fillId="4" borderId="71"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69" xfId="36" applyNumberFormat="1" applyFont="1" applyFill="1" applyBorder="1" applyAlignment="1" applyProtection="1">
      <alignment horizontal="right" vertical="center" shrinkToFit="1"/>
    </xf>
    <xf numFmtId="189" fontId="25" fillId="4" borderId="100" xfId="36" applyNumberFormat="1" applyFont="1" applyFill="1" applyBorder="1" applyAlignment="1" applyProtection="1">
      <alignment horizontal="right" vertical="center" shrinkToFit="1"/>
    </xf>
    <xf numFmtId="189" fontId="25" fillId="4" borderId="101" xfId="36" applyNumberFormat="1" applyFont="1" applyFill="1" applyBorder="1" applyAlignment="1" applyProtection="1">
      <alignment horizontal="right" vertical="center" shrinkToFit="1"/>
    </xf>
    <xf numFmtId="189" fontId="25" fillId="4" borderId="102"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88" fontId="25" fillId="4" borderId="103" xfId="36" applyNumberFormat="1" applyFont="1" applyFill="1" applyBorder="1" applyAlignment="1" applyProtection="1">
      <alignment horizontal="right" vertical="center" shrinkToFit="1"/>
    </xf>
    <xf numFmtId="188" fontId="25" fillId="4" borderId="104" xfId="36" applyNumberFormat="1" applyFont="1" applyFill="1" applyBorder="1" applyAlignment="1" applyProtection="1">
      <alignment horizontal="right" vertical="center" shrinkToFit="1"/>
    </xf>
    <xf numFmtId="188" fontId="25" fillId="4" borderId="105" xfId="36" applyNumberFormat="1" applyFont="1" applyFill="1" applyBorder="1" applyAlignment="1" applyProtection="1">
      <alignment horizontal="right" vertical="center" shrinkToFit="1"/>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8" xfId="35" applyNumberFormat="1" applyFont="1" applyFill="1" applyBorder="1" applyAlignment="1" applyProtection="1">
      <alignment horizontal="right" vertical="center" shrinkToFit="1"/>
    </xf>
    <xf numFmtId="177" fontId="25" fillId="4" borderId="97" xfId="35" applyNumberFormat="1" applyFont="1" applyFill="1" applyBorder="1" applyAlignment="1" applyProtection="1">
      <alignment horizontal="right" vertical="center" shrinkToFit="1"/>
    </xf>
    <xf numFmtId="188" fontId="25" fillId="4" borderId="106" xfId="36" applyNumberFormat="1" applyFont="1" applyFill="1" applyBorder="1" applyAlignment="1" applyProtection="1">
      <alignment horizontal="right" vertical="center" shrinkToFit="1"/>
    </xf>
    <xf numFmtId="188" fontId="25" fillId="4" borderId="107" xfId="36" applyNumberFormat="1" applyFont="1" applyFill="1" applyBorder="1" applyAlignment="1" applyProtection="1">
      <alignment horizontal="right" vertical="center" shrinkToFit="1"/>
    </xf>
    <xf numFmtId="188" fontId="25" fillId="4" borderId="108" xfId="36" applyNumberFormat="1" applyFont="1" applyFill="1" applyBorder="1" applyAlignment="1" applyProtection="1">
      <alignment horizontal="right" vertical="center" shrinkToFit="1"/>
    </xf>
    <xf numFmtId="188" fontId="25" fillId="4" borderId="111"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12" xfId="36" applyNumberFormat="1" applyFont="1" applyFill="1" applyBorder="1" applyAlignment="1" applyProtection="1">
      <alignment horizontal="right" vertical="center" shrinkToFit="1"/>
    </xf>
    <xf numFmtId="188" fontId="25" fillId="4" borderId="113" xfId="36" applyNumberFormat="1" applyFont="1" applyFill="1" applyBorder="1" applyAlignment="1" applyProtection="1">
      <alignment horizontal="right" vertical="center" shrinkToFit="1"/>
    </xf>
    <xf numFmtId="188" fontId="25" fillId="4" borderId="116"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69" xfId="30" applyFont="1" applyFill="1" applyBorder="1" applyAlignment="1" applyProtection="1">
      <alignment horizontal="center" vertical="center"/>
    </xf>
    <xf numFmtId="188" fontId="25" fillId="4" borderId="117" xfId="36" applyNumberFormat="1" applyFont="1" applyFill="1" applyBorder="1" applyAlignment="1" applyProtection="1">
      <alignment horizontal="right" vertical="center" shrinkToFit="1"/>
    </xf>
    <xf numFmtId="188" fontId="25" fillId="4" borderId="64" xfId="36" applyNumberFormat="1" applyFont="1" applyFill="1" applyBorder="1" applyAlignment="1" applyProtection="1">
      <alignment horizontal="right" vertical="center" shrinkToFit="1"/>
    </xf>
    <xf numFmtId="188" fontId="25" fillId="4" borderId="118"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67" xfId="22" applyFont="1" applyFill="1" applyBorder="1" applyAlignment="1" applyProtection="1">
      <alignment horizontal="left" vertical="center"/>
    </xf>
    <xf numFmtId="0" fontId="6" fillId="0" borderId="64" xfId="22" applyFont="1" applyFill="1" applyBorder="1" applyAlignment="1" applyProtection="1">
      <alignment horizontal="left" vertical="center"/>
    </xf>
    <xf numFmtId="0" fontId="6" fillId="0" borderId="65"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66" xfId="37" applyFont="1" applyBorder="1" applyAlignment="1">
      <alignment horizontal="left" vertical="center" wrapText="1"/>
    </xf>
    <xf numFmtId="0" fontId="7" fillId="0" borderId="64" xfId="37" applyFont="1" applyFill="1" applyBorder="1" applyAlignment="1">
      <alignment horizontal="left" vertical="center" wrapText="1"/>
    </xf>
    <xf numFmtId="0" fontId="7" fillId="0" borderId="64" xfId="37" applyFont="1" applyBorder="1" applyAlignment="1">
      <alignment horizontal="left" vertical="center" wrapText="1"/>
    </xf>
    <xf numFmtId="0" fontId="7" fillId="0" borderId="65" xfId="37" applyFont="1" applyBorder="1" applyAlignment="1">
      <alignment horizontal="left" vertical="center" wrapText="1"/>
    </xf>
    <xf numFmtId="0" fontId="7" fillId="0" borderId="73" xfId="37" applyFont="1" applyFill="1" applyBorder="1" applyAlignment="1">
      <alignment horizontal="left" vertical="center" wrapText="1"/>
    </xf>
    <xf numFmtId="0" fontId="7" fillId="0" borderId="74" xfId="37" applyFont="1" applyFill="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66" xfId="24" applyFont="1" applyFill="1" applyBorder="1" applyAlignment="1">
      <alignment vertical="center"/>
    </xf>
    <xf numFmtId="0" fontId="7" fillId="0" borderId="13" xfId="24" applyFont="1" applyFill="1" applyBorder="1" applyAlignment="1">
      <alignment vertical="center"/>
    </xf>
    <xf numFmtId="0" fontId="7" fillId="0" borderId="70" xfId="24" applyFont="1" applyFill="1" applyBorder="1" applyAlignment="1">
      <alignment vertical="center"/>
    </xf>
    <xf numFmtId="0" fontId="7" fillId="0" borderId="64" xfId="24" applyFont="1" applyFill="1" applyBorder="1" applyAlignment="1">
      <alignment vertical="center"/>
    </xf>
    <xf numFmtId="0" fontId="7" fillId="0" borderId="65"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3" xfId="24" applyFont="1" applyFill="1" applyBorder="1" applyAlignment="1">
      <alignment vertical="center"/>
    </xf>
    <xf numFmtId="0" fontId="7" fillId="0" borderId="74" xfId="24" applyFont="1" applyFill="1" applyBorder="1" applyAlignment="1">
      <alignmen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3" xfId="23" applyFont="1" applyFill="1" applyBorder="1" applyAlignment="1">
      <alignment horizontal="left" vertical="center"/>
    </xf>
    <xf numFmtId="0" fontId="7" fillId="0" borderId="74"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66"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13" xfId="23" applyFont="1" applyFill="1" applyBorder="1" applyAlignment="1">
      <alignment vertical="center"/>
    </xf>
    <xf numFmtId="0" fontId="7" fillId="0" borderId="70" xfId="23" applyFont="1" applyFill="1" applyBorder="1" applyAlignment="1">
      <alignment vertical="center"/>
    </xf>
    <xf numFmtId="0" fontId="7" fillId="0" borderId="64" xfId="23" applyFont="1" applyFill="1" applyBorder="1" applyAlignment="1">
      <alignment horizontal="left" vertical="center"/>
    </xf>
    <xf numFmtId="0" fontId="7" fillId="0" borderId="65" xfId="23"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90660</c:v>
                </c:pt>
                <c:pt idx="1">
                  <c:v>63063</c:v>
                </c:pt>
                <c:pt idx="2">
                  <c:v>62048</c:v>
                </c:pt>
                <c:pt idx="3">
                  <c:v>73957</c:v>
                </c:pt>
                <c:pt idx="4">
                  <c:v>111389</c:v>
                </c:pt>
              </c:numCache>
            </c:numRef>
          </c:val>
          <c:smooth val="0"/>
        </c:ser>
        <c:dLbls>
          <c:showLegendKey val="0"/>
          <c:showVal val="0"/>
          <c:showCatName val="0"/>
          <c:showSerName val="0"/>
          <c:showPercent val="0"/>
          <c:showBubbleSize val="0"/>
        </c:dLbls>
        <c:marker val="1"/>
        <c:smooth val="0"/>
        <c:axId val="185551864"/>
        <c:axId val="185552256"/>
      </c:lineChart>
      <c:catAx>
        <c:axId val="185551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552256"/>
        <c:crosses val="autoZero"/>
        <c:auto val="1"/>
        <c:lblAlgn val="ctr"/>
        <c:lblOffset val="100"/>
        <c:tickLblSkip val="1"/>
        <c:tickMarkSkip val="1"/>
        <c:noMultiLvlLbl val="0"/>
      </c:catAx>
      <c:valAx>
        <c:axId val="1855522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551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8.64</c:v>
                </c:pt>
                <c:pt idx="1">
                  <c:v>8.82</c:v>
                </c:pt>
                <c:pt idx="2">
                  <c:v>8.32</c:v>
                </c:pt>
                <c:pt idx="3">
                  <c:v>9.61</c:v>
                </c:pt>
                <c:pt idx="4">
                  <c:v>7.31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37.31</c:v>
                </c:pt>
                <c:pt idx="1">
                  <c:v>43.87</c:v>
                </c:pt>
                <c:pt idx="2">
                  <c:v>52.82</c:v>
                </c:pt>
                <c:pt idx="3">
                  <c:v>51.91</c:v>
                </c:pt>
                <c:pt idx="4">
                  <c:v>58.77</c:v>
                </c:pt>
              </c:numCache>
            </c:numRef>
          </c:val>
        </c:ser>
        <c:dLbls>
          <c:showLegendKey val="0"/>
          <c:showVal val="0"/>
          <c:showCatName val="0"/>
          <c:showSerName val="0"/>
          <c:showPercent val="0"/>
          <c:showBubbleSize val="0"/>
        </c:dLbls>
        <c:gapWidth val="250"/>
        <c:overlap val="100"/>
        <c:axId val="187913992"/>
        <c:axId val="187914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8.15</c:v>
                </c:pt>
                <c:pt idx="1">
                  <c:v>5.63</c:v>
                </c:pt>
                <c:pt idx="2">
                  <c:v>7.29</c:v>
                </c:pt>
                <c:pt idx="3">
                  <c:v>-0.12</c:v>
                </c:pt>
                <c:pt idx="4">
                  <c:v>2.46</c:v>
                </c:pt>
              </c:numCache>
            </c:numRef>
          </c:val>
          <c:smooth val="0"/>
        </c:ser>
        <c:dLbls>
          <c:showLegendKey val="0"/>
          <c:showVal val="0"/>
          <c:showCatName val="0"/>
          <c:showSerName val="0"/>
          <c:showPercent val="0"/>
          <c:showBubbleSize val="0"/>
        </c:dLbls>
        <c:marker val="1"/>
        <c:smooth val="0"/>
        <c:axId val="187913992"/>
        <c:axId val="187914384"/>
      </c:lineChart>
      <c:catAx>
        <c:axId val="187913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7914384"/>
        <c:crosses val="autoZero"/>
        <c:auto val="1"/>
        <c:lblAlgn val="ctr"/>
        <c:lblOffset val="100"/>
        <c:tickLblSkip val="1"/>
        <c:tickMarkSkip val="1"/>
        <c:noMultiLvlLbl val="0"/>
      </c:catAx>
      <c:valAx>
        <c:axId val="18791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913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0.35</c:v>
                </c:pt>
                <c:pt idx="2">
                  <c:v>#N/A</c:v>
                </c:pt>
                <c:pt idx="3">
                  <c:v>0.28999999999999998</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0.11</c:v>
                </c:pt>
                <c:pt idx="4">
                  <c:v>#N/A</c:v>
                </c:pt>
                <c:pt idx="5">
                  <c:v>0.11</c:v>
                </c:pt>
                <c:pt idx="6">
                  <c:v>#N/A</c:v>
                </c:pt>
                <c:pt idx="7">
                  <c:v>0.02</c:v>
                </c:pt>
                <c:pt idx="8">
                  <c:v>#N/A</c:v>
                </c:pt>
                <c:pt idx="9">
                  <c:v>0.02</c:v>
                </c:pt>
              </c:numCache>
            </c:numRef>
          </c:val>
        </c:ser>
        <c:ser>
          <c:idx val="3"/>
          <c:order val="3"/>
          <c:tx>
            <c:strRef>
              <c:f>データシート!$A$30</c:f>
              <c:strCache>
                <c:ptCount val="1"/>
                <c:pt idx="0">
                  <c:v>町営黄金崎公園特別会計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#N/A</c:v>
                </c:pt>
                <c:pt idx="5">
                  <c:v>0.1</c:v>
                </c:pt>
                <c:pt idx="6">
                  <c:v>#N/A</c:v>
                </c:pt>
                <c:pt idx="7">
                  <c:v>0.02</c:v>
                </c:pt>
                <c:pt idx="8">
                  <c:v>#N/A</c:v>
                </c:pt>
                <c:pt idx="9">
                  <c:v>0.03</c:v>
                </c:pt>
              </c:numCache>
            </c:numRef>
          </c:val>
        </c:ser>
        <c:ser>
          <c:idx val="4"/>
          <c:order val="4"/>
          <c:tx>
            <c:strRef>
              <c:f>データシート!$A$31</c:f>
              <c:strCache>
                <c:ptCount val="1"/>
                <c:pt idx="0">
                  <c:v>町営やまびこ荘特別会計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#N/A</c:v>
                </c:pt>
                <c:pt idx="3">
                  <c:v>0.02</c:v>
                </c:pt>
                <c:pt idx="4">
                  <c:v>#N/A</c:v>
                </c:pt>
                <c:pt idx="5">
                  <c:v>0</c:v>
                </c:pt>
                <c:pt idx="6">
                  <c:v>#N/A</c:v>
                </c:pt>
                <c:pt idx="7">
                  <c:v>0.01</c:v>
                </c:pt>
                <c:pt idx="8">
                  <c:v>#N/A</c:v>
                </c:pt>
                <c:pt idx="9">
                  <c:v>0.04</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0.73</c:v>
                </c:pt>
                <c:pt idx="2">
                  <c:v>#N/A</c:v>
                </c:pt>
                <c:pt idx="3">
                  <c:v>0.42</c:v>
                </c:pt>
                <c:pt idx="4">
                  <c:v>#N/A</c:v>
                </c:pt>
                <c:pt idx="5">
                  <c:v>0.51</c:v>
                </c:pt>
                <c:pt idx="6">
                  <c:v>#N/A</c:v>
                </c:pt>
                <c:pt idx="7">
                  <c:v>0.51</c:v>
                </c:pt>
                <c:pt idx="8">
                  <c:v>#N/A</c:v>
                </c:pt>
                <c:pt idx="9">
                  <c:v>0.25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1.6</c:v>
                </c:pt>
                <c:pt idx="2">
                  <c:v>#N/A</c:v>
                </c:pt>
                <c:pt idx="3">
                  <c:v>1.1599999999999999</c:v>
                </c:pt>
                <c:pt idx="4">
                  <c:v>#N/A</c:v>
                </c:pt>
                <c:pt idx="5">
                  <c:v>3.79</c:v>
                </c:pt>
                <c:pt idx="6">
                  <c:v>#N/A</c:v>
                </c:pt>
                <c:pt idx="7">
                  <c:v>1.59</c:v>
                </c:pt>
                <c:pt idx="8">
                  <c:v>#N/A</c:v>
                </c:pt>
                <c:pt idx="9">
                  <c:v>1.26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8.99</c:v>
                </c:pt>
                <c:pt idx="2">
                  <c:v>#N/A</c:v>
                </c:pt>
                <c:pt idx="3">
                  <c:v>9.0299999999999994</c:v>
                </c:pt>
                <c:pt idx="4">
                  <c:v>#N/A</c:v>
                </c:pt>
                <c:pt idx="5">
                  <c:v>8.2100000000000009</c:v>
                </c:pt>
                <c:pt idx="6">
                  <c:v>#N/A</c:v>
                </c:pt>
                <c:pt idx="7">
                  <c:v>9.56</c:v>
                </c:pt>
                <c:pt idx="8">
                  <c:v>#N/A</c:v>
                </c:pt>
                <c:pt idx="9">
                  <c:v>7.22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16.79</c:v>
                </c:pt>
                <c:pt idx="2">
                  <c:v>#N/A</c:v>
                </c:pt>
                <c:pt idx="3">
                  <c:v>13.15</c:v>
                </c:pt>
                <c:pt idx="4">
                  <c:v>#N/A</c:v>
                </c:pt>
                <c:pt idx="5">
                  <c:v>12.03</c:v>
                </c:pt>
                <c:pt idx="6">
                  <c:v>#N/A</c:v>
                </c:pt>
                <c:pt idx="7">
                  <c:v>13.45</c:v>
                </c:pt>
                <c:pt idx="8">
                  <c:v>#N/A</c:v>
                </c:pt>
                <c:pt idx="9">
                  <c:v>15.31</c:v>
                </c:pt>
              </c:numCache>
            </c:numRef>
          </c:val>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15.21</c:v>
                </c:pt>
                <c:pt idx="2">
                  <c:v>#N/A</c:v>
                </c:pt>
                <c:pt idx="3">
                  <c:v>15.21</c:v>
                </c:pt>
                <c:pt idx="4">
                  <c:v>#N/A</c:v>
                </c:pt>
                <c:pt idx="5">
                  <c:v>16.82</c:v>
                </c:pt>
                <c:pt idx="6">
                  <c:v>#N/A</c:v>
                </c:pt>
                <c:pt idx="7">
                  <c:v>18.010000000000002</c:v>
                </c:pt>
                <c:pt idx="8">
                  <c:v>#N/A</c:v>
                </c:pt>
                <c:pt idx="9">
                  <c:v>19.41</c:v>
                </c:pt>
              </c:numCache>
            </c:numRef>
          </c:val>
        </c:ser>
        <c:dLbls>
          <c:showLegendKey val="0"/>
          <c:showVal val="0"/>
          <c:showCatName val="0"/>
          <c:showSerName val="0"/>
          <c:showPercent val="0"/>
          <c:showBubbleSize val="0"/>
        </c:dLbls>
        <c:gapWidth val="150"/>
        <c:overlap val="100"/>
        <c:axId val="229982392"/>
        <c:axId val="229982784"/>
      </c:barChart>
      <c:catAx>
        <c:axId val="22998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982784"/>
        <c:crosses val="autoZero"/>
        <c:auto val="1"/>
        <c:lblAlgn val="ctr"/>
        <c:lblOffset val="100"/>
        <c:tickLblSkip val="1"/>
        <c:tickMarkSkip val="1"/>
        <c:noMultiLvlLbl val="0"/>
      </c:catAx>
      <c:valAx>
        <c:axId val="22998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982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420</c:v>
                </c:pt>
                <c:pt idx="5">
                  <c:v>452</c:v>
                </c:pt>
                <c:pt idx="8">
                  <c:v>486</c:v>
                </c:pt>
                <c:pt idx="11">
                  <c:v>468</c:v>
                </c:pt>
                <c:pt idx="14">
                  <c:v>481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c:v>
                </c:pt>
                <c:pt idx="3">
                  <c:v>17</c:v>
                </c:pt>
                <c:pt idx="6">
                  <c:v>16</c:v>
                </c:pt>
                <c:pt idx="9">
                  <c:v>10</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67</c:v>
                </c:pt>
                <c:pt idx="3">
                  <c:v>59</c:v>
                </c:pt>
                <c:pt idx="6">
                  <c:v>69</c:v>
                </c:pt>
                <c:pt idx="9">
                  <c:v>75</c:v>
                </c:pt>
                <c:pt idx="12">
                  <c:v>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811</c:v>
                </c:pt>
                <c:pt idx="3">
                  <c:v>734</c:v>
                </c:pt>
                <c:pt idx="6">
                  <c:v>621</c:v>
                </c:pt>
                <c:pt idx="9">
                  <c:v>505</c:v>
                </c:pt>
                <c:pt idx="12">
                  <c:v>508</c:v>
                </c:pt>
              </c:numCache>
            </c:numRef>
          </c:val>
        </c:ser>
        <c:dLbls>
          <c:showLegendKey val="0"/>
          <c:showVal val="0"/>
          <c:showCatName val="0"/>
          <c:showSerName val="0"/>
          <c:showPercent val="0"/>
          <c:showBubbleSize val="0"/>
        </c:dLbls>
        <c:gapWidth val="100"/>
        <c:overlap val="100"/>
        <c:axId val="234702288"/>
        <c:axId val="234702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476</c:v>
                </c:pt>
                <c:pt idx="2">
                  <c:v>#N/A</c:v>
                </c:pt>
                <c:pt idx="3">
                  <c:v>#N/A</c:v>
                </c:pt>
                <c:pt idx="4">
                  <c:v>358</c:v>
                </c:pt>
                <c:pt idx="5">
                  <c:v>#N/A</c:v>
                </c:pt>
                <c:pt idx="6">
                  <c:v>#N/A</c:v>
                </c:pt>
                <c:pt idx="7">
                  <c:v>220</c:v>
                </c:pt>
                <c:pt idx="8">
                  <c:v>#N/A</c:v>
                </c:pt>
                <c:pt idx="9">
                  <c:v>#N/A</c:v>
                </c:pt>
                <c:pt idx="10">
                  <c:v>122</c:v>
                </c:pt>
                <c:pt idx="11">
                  <c:v>#N/A</c:v>
                </c:pt>
                <c:pt idx="12">
                  <c:v>#N/A</c:v>
                </c:pt>
                <c:pt idx="13">
                  <c:v>104</c:v>
                </c:pt>
                <c:pt idx="14">
                  <c:v>#N/A</c:v>
                </c:pt>
              </c:numCache>
            </c:numRef>
          </c:val>
          <c:smooth val="0"/>
        </c:ser>
        <c:dLbls>
          <c:showLegendKey val="0"/>
          <c:showVal val="0"/>
          <c:showCatName val="0"/>
          <c:showSerName val="0"/>
          <c:showPercent val="0"/>
          <c:showBubbleSize val="0"/>
        </c:dLbls>
        <c:marker val="1"/>
        <c:smooth val="0"/>
        <c:axId val="234702288"/>
        <c:axId val="234702680"/>
      </c:lineChart>
      <c:catAx>
        <c:axId val="23470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702680"/>
        <c:crosses val="autoZero"/>
        <c:auto val="1"/>
        <c:lblAlgn val="ctr"/>
        <c:lblOffset val="100"/>
        <c:tickLblSkip val="1"/>
        <c:tickMarkSkip val="1"/>
        <c:noMultiLvlLbl val="0"/>
      </c:catAx>
      <c:valAx>
        <c:axId val="234702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70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4788</c:v>
                </c:pt>
                <c:pt idx="5">
                  <c:v>4642</c:v>
                </c:pt>
                <c:pt idx="8">
                  <c:v>4495</c:v>
                </c:pt>
                <c:pt idx="11">
                  <c:v>4325</c:v>
                </c:pt>
                <c:pt idx="14">
                  <c:v>4425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1891</c:v>
                </c:pt>
                <c:pt idx="5">
                  <c:v>2052</c:v>
                </c:pt>
                <c:pt idx="8">
                  <c:v>2297</c:v>
                </c:pt>
                <c:pt idx="11">
                  <c:v>2645</c:v>
                </c:pt>
                <c:pt idx="14">
                  <c:v>3113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1408</c:v>
                </c:pt>
                <c:pt idx="3">
                  <c:v>1457</c:v>
                </c:pt>
                <c:pt idx="6">
                  <c:v>1475</c:v>
                </c:pt>
                <c:pt idx="9">
                  <c:v>940</c:v>
                </c:pt>
                <c:pt idx="12">
                  <c:v>785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749</c:v>
                </c:pt>
                <c:pt idx="3">
                  <c:v>955</c:v>
                </c:pt>
                <c:pt idx="6">
                  <c:v>597</c:v>
                </c:pt>
                <c:pt idx="9">
                  <c:v>439</c:v>
                </c:pt>
                <c:pt idx="12">
                  <c:v>474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86</c:v>
                </c:pt>
                <c:pt idx="3">
                  <c:v>69</c:v>
                </c:pt>
                <c:pt idx="6">
                  <c:v>49</c:v>
                </c:pt>
                <c:pt idx="9">
                  <c:v>46</c:v>
                </c:pt>
                <c:pt idx="12">
                  <c:v>218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5422</c:v>
                </c:pt>
                <c:pt idx="3">
                  <c:v>5056</c:v>
                </c:pt>
                <c:pt idx="6">
                  <c:v>4776</c:v>
                </c:pt>
                <c:pt idx="9">
                  <c:v>4649</c:v>
                </c:pt>
                <c:pt idx="12">
                  <c:v>4654</c:v>
                </c:pt>
              </c:numCache>
            </c:numRef>
          </c:val>
        </c:ser>
        <c:dLbls>
          <c:showLegendKey val="0"/>
          <c:showVal val="0"/>
          <c:showCatName val="0"/>
          <c:showSerName val="0"/>
          <c:showPercent val="0"/>
          <c:showBubbleSize val="0"/>
        </c:dLbls>
        <c:gapWidth val="100"/>
        <c:overlap val="100"/>
        <c:axId val="187915952"/>
        <c:axId val="187916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985</c:v>
                </c:pt>
                <c:pt idx="2">
                  <c:v>#N/A</c:v>
                </c:pt>
                <c:pt idx="3">
                  <c:v>#N/A</c:v>
                </c:pt>
                <c:pt idx="4">
                  <c:v>843</c:v>
                </c:pt>
                <c:pt idx="5">
                  <c:v>#N/A</c:v>
                </c:pt>
                <c:pt idx="6">
                  <c:v>#N/A</c:v>
                </c:pt>
                <c:pt idx="7">
                  <c:v>106</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7915952"/>
        <c:axId val="187916344"/>
      </c:lineChart>
      <c:catAx>
        <c:axId val="18791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7916344"/>
        <c:crosses val="autoZero"/>
        <c:auto val="1"/>
        <c:lblAlgn val="ctr"/>
        <c:lblOffset val="100"/>
        <c:tickLblSkip val="1"/>
        <c:tickMarkSkip val="1"/>
        <c:noMultiLvlLbl val="0"/>
      </c:catAx>
      <c:valAx>
        <c:axId val="187916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91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8,900
8,825
105.54
6,266,274
5,925,494
247,689
3,390,429
4,654,403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64560"/>
    <xdr:sp macro="" textlink="">
      <xdr:nvSpPr>
        <xdr:cNvPr id="33" name="テキスト ボックス 32"/>
        <xdr:cNvSpPr txBox="1"/>
      </xdr:nvSpPr>
      <xdr:spPr>
        <a:xfrm>
          <a:off x="76200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ゴシック" panose="020B0609070205080204" pitchFamily="49" charset="-128"/>
              <a:ea typeface="ＭＳ ゴシック" panose="020B0609070205080204" pitchFamily="49" charset="-128"/>
            </a:rPr>
            <a:t>　人口の減少や全国平均を大幅に上回る高齢化率（平成２７年４月</a:t>
          </a:r>
          <a:endParaRPr kumimoji="1" lang="en-US" altLang="ja-JP" sz="1300">
            <a:latin typeface="ＭＳ ゴシック" panose="020B0609070205080204" pitchFamily="49" charset="-128"/>
            <a:ea typeface="ＭＳ ゴシック" panose="020B0609070205080204" pitchFamily="49" charset="-128"/>
          </a:endParaRPr>
        </a:p>
        <a:p>
          <a:pPr>
            <a:lnSpc>
              <a:spcPts val="1500"/>
            </a:lnSpc>
          </a:pPr>
          <a:r>
            <a:rPr kumimoji="1" lang="ja-JP" altLang="en-US" sz="1300">
              <a:latin typeface="ＭＳ ゴシック" panose="020B0609070205080204" pitchFamily="49" charset="-128"/>
              <a:ea typeface="ＭＳ ゴシック" panose="020B0609070205080204" pitchFamily="49" charset="-128"/>
            </a:rPr>
            <a:t>１日現在４５．５％で県内一位）に加え、基幹産業である観光業の</a:t>
          </a:r>
          <a:endParaRPr kumimoji="1" lang="en-US" altLang="ja-JP" sz="1300">
            <a:latin typeface="ＭＳ ゴシック" panose="020B0609070205080204" pitchFamily="49" charset="-128"/>
            <a:ea typeface="ＭＳ ゴシック" panose="020B0609070205080204" pitchFamily="49" charset="-128"/>
          </a:endParaRPr>
        </a:p>
        <a:p>
          <a:pPr>
            <a:lnSpc>
              <a:spcPts val="1500"/>
            </a:lnSpc>
          </a:pPr>
          <a:r>
            <a:rPr kumimoji="1" lang="ja-JP" altLang="en-US" sz="1300">
              <a:latin typeface="ＭＳ ゴシック" panose="020B0609070205080204" pitchFamily="49" charset="-128"/>
              <a:ea typeface="ＭＳ ゴシック" panose="020B0609070205080204" pitchFamily="49" charset="-128"/>
            </a:rPr>
            <a:t>低迷等により財政基盤が弱くなり、類似団体平均を下回っている。</a:t>
          </a:r>
          <a:endParaRPr kumimoji="1" lang="en-US" altLang="ja-JP" sz="1300">
            <a:latin typeface="ＭＳ ゴシック" panose="020B0609070205080204" pitchFamily="49" charset="-128"/>
            <a:ea typeface="ＭＳ ゴシック" panose="020B0609070205080204" pitchFamily="49" charset="-128"/>
          </a:endParaRPr>
        </a:p>
        <a:p>
          <a:pPr>
            <a:lnSpc>
              <a:spcPts val="1500"/>
            </a:lnSpc>
          </a:pPr>
          <a:r>
            <a:rPr kumimoji="1" lang="ja-JP" altLang="en-US" sz="1300">
              <a:solidFill>
                <a:schemeClr val="dk1"/>
              </a:solidFill>
              <a:latin typeface="ＭＳ ゴシック" panose="020B0609070205080204" pitchFamily="49" charset="-128"/>
              <a:ea typeface="ＭＳ ゴシック" panose="020B0609070205080204" pitchFamily="49" charset="-128"/>
            </a:rPr>
            <a:t>　</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過疎地域自立促進計画や西伊豆町版総合戦略に基づき、町民と行</a:t>
          </a:r>
          <a:endParaRPr kumimoji="1" lang="en-US" altLang="ja-JP" sz="1300">
            <a:solidFill>
              <a:sysClr val="windowText" lastClr="000000"/>
            </a:solidFill>
            <a:latin typeface="ＭＳ ゴシック" panose="020B0609070205080204" pitchFamily="49" charset="-128"/>
            <a:ea typeface="ＭＳ ゴシック" panose="020B0609070205080204" pitchFamily="49" charset="-128"/>
          </a:endParaRPr>
        </a:p>
        <a:p>
          <a:pPr>
            <a:lnSpc>
              <a:spcPts val="1500"/>
            </a:lnSpc>
          </a:pP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政とが協働するまちづくりを展開しつつ、行政の効率化と財政の健</a:t>
          </a:r>
          <a:endParaRPr kumimoji="1" lang="en-US" altLang="ja-JP" sz="1300">
            <a:solidFill>
              <a:sysClr val="windowText" lastClr="000000"/>
            </a:solidFill>
            <a:latin typeface="ＭＳ ゴシック" panose="020B0609070205080204" pitchFamily="49" charset="-128"/>
            <a:ea typeface="ＭＳ ゴシック" panose="020B0609070205080204" pitchFamily="49" charset="-128"/>
          </a:endParaRPr>
        </a:p>
        <a:p>
          <a:pPr>
            <a:lnSpc>
              <a:spcPts val="1500"/>
            </a:lnSpc>
          </a:pP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127423</xdr:rowOff>
    </xdr:from>
    <xdr:to>
      <xdr:col>7</xdr:col>
      <xdr:colOff>152400</xdr:colOff>
      <xdr:row>43</xdr:row>
      <xdr:rowOff>135467</xdr:rowOff>
    </xdr:to>
    <xdr:cxnSp macro="">
      <xdr:nvCxnSpPr>
        <xdr:cNvPr id="66" name="直線コネクタ 65"/>
        <xdr:cNvCxnSpPr/>
      </xdr:nvCxnSpPr>
      <xdr:spPr>
        <a:xfrm>
          <a:off x="4114800" y="74997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43</xdr:row>
      <xdr:rowOff>127423</xdr:rowOff>
    </xdr:from>
    <xdr:to>
      <xdr:col>6</xdr:col>
      <xdr:colOff>0</xdr:colOff>
      <xdr:row>43</xdr:row>
      <xdr:rowOff>127423</xdr:rowOff>
    </xdr:to>
    <xdr:cxnSp macro="">
      <xdr:nvCxnSpPr>
        <xdr:cNvPr id="69" name="直線コネクタ 68"/>
        <xdr:cNvCxnSpPr/>
      </xdr:nvCxnSpPr>
      <xdr:spPr>
        <a:xfrm>
          <a:off x="3225800" y="7499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111337</xdr:rowOff>
    </xdr:from>
    <xdr:to>
      <xdr:col>4</xdr:col>
      <xdr:colOff>482600</xdr:colOff>
      <xdr:row>43</xdr:row>
      <xdr:rowOff>127423</xdr:rowOff>
    </xdr:to>
    <xdr:cxnSp macro="">
      <xdr:nvCxnSpPr>
        <xdr:cNvPr id="72" name="直線コネクタ 71"/>
        <xdr:cNvCxnSpPr/>
      </xdr:nvCxnSpPr>
      <xdr:spPr>
        <a:xfrm>
          <a:off x="2336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111337</xdr:rowOff>
    </xdr:to>
    <xdr:cxnSp macro="">
      <xdr:nvCxnSpPr>
        <xdr:cNvPr id="75" name="直線コネクタ 74"/>
        <xdr:cNvCxnSpPr/>
      </xdr:nvCxnSpPr>
      <xdr:spPr>
        <a:xfrm>
          <a:off x="1447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119380</xdr:rowOff>
    </xdr:from>
    <xdr:to>
      <xdr:col>2</xdr:col>
      <xdr:colOff>127000</xdr:colOff>
      <xdr:row>43</xdr:row>
      <xdr:rowOff>49530</xdr:rowOff>
    </xdr:to>
    <xdr:sp macro="" textlink="">
      <xdr:nvSpPr>
        <xdr:cNvPr id="78" name="フローチャート : 判断 77"/>
        <xdr:cNvSpPr/>
      </xdr:nvSpPr>
      <xdr:spPr>
        <a:xfrm>
          <a:off x="1397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41</xdr:row>
      <xdr:rowOff>59707</xdr:rowOff>
    </xdr:from>
    <xdr:ext cx="762000" cy="259045"/>
    <xdr:sp macro="" textlink="">
      <xdr:nvSpPr>
        <xdr:cNvPr id="79" name="テキスト ボックス 78"/>
        <xdr:cNvSpPr txBox="1"/>
      </xdr:nvSpPr>
      <xdr:spPr>
        <a:xfrm>
          <a:off x="1066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5" name="円/楕円 84"/>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43</xdr:row>
      <xdr:rowOff>56744</xdr:rowOff>
    </xdr:from>
    <xdr:ext cx="762000" cy="259045"/>
    <xdr:sp macro="" textlink="">
      <xdr:nvSpPr>
        <xdr:cNvPr id="86"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76623</xdr:rowOff>
    </xdr:from>
    <xdr:to>
      <xdr:col>6</xdr:col>
      <xdr:colOff>50800</xdr:colOff>
      <xdr:row>44</xdr:row>
      <xdr:rowOff>6773</xdr:rowOff>
    </xdr:to>
    <xdr:sp macro="" textlink="">
      <xdr:nvSpPr>
        <xdr:cNvPr id="87" name="円/楕円 86"/>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163000</xdr:rowOff>
    </xdr:from>
    <xdr:ext cx="736600" cy="259045"/>
    <xdr:sp macro="" textlink="">
      <xdr:nvSpPr>
        <xdr:cNvPr id="88" name="テキスト ボックス 87"/>
        <xdr:cNvSpPr txBox="1"/>
      </xdr:nvSpPr>
      <xdr:spPr>
        <a:xfrm>
          <a:off x="3733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76623</xdr:rowOff>
    </xdr:from>
    <xdr:to>
      <xdr:col>4</xdr:col>
      <xdr:colOff>533400</xdr:colOff>
      <xdr:row>44</xdr:row>
      <xdr:rowOff>6773</xdr:rowOff>
    </xdr:to>
    <xdr:sp macro="" textlink="">
      <xdr:nvSpPr>
        <xdr:cNvPr id="89" name="円/楕円 88"/>
        <xdr:cNvSpPr/>
      </xdr:nvSpPr>
      <xdr:spPr>
        <a:xfrm>
          <a:off x="3175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163000</xdr:rowOff>
    </xdr:from>
    <xdr:ext cx="762000" cy="259045"/>
    <xdr:sp macro="" textlink="">
      <xdr:nvSpPr>
        <xdr:cNvPr id="90" name="テキスト ボックス 89"/>
        <xdr:cNvSpPr txBox="1"/>
      </xdr:nvSpPr>
      <xdr:spPr>
        <a:xfrm>
          <a:off x="2844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60537</xdr:rowOff>
    </xdr:from>
    <xdr:to>
      <xdr:col>3</xdr:col>
      <xdr:colOff>330200</xdr:colOff>
      <xdr:row>43</xdr:row>
      <xdr:rowOff>162137</xdr:rowOff>
    </xdr:to>
    <xdr:sp macro="" textlink="">
      <xdr:nvSpPr>
        <xdr:cNvPr id="91" name="円/楕円 90"/>
        <xdr:cNvSpPr/>
      </xdr:nvSpPr>
      <xdr:spPr>
        <a:xfrm>
          <a:off x="2286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146914</xdr:rowOff>
    </xdr:from>
    <xdr:ext cx="762000" cy="259045"/>
    <xdr:sp macro="" textlink="">
      <xdr:nvSpPr>
        <xdr:cNvPr id="92" name="テキスト ボックス 91"/>
        <xdr:cNvSpPr txBox="1"/>
      </xdr:nvSpPr>
      <xdr:spPr>
        <a:xfrm>
          <a:off x="1955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3" name="円/楕円 92"/>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43</xdr:row>
      <xdr:rowOff>130827</xdr:rowOff>
    </xdr:from>
    <xdr:ext cx="762000" cy="259045"/>
    <xdr:sp macro="" textlink="">
      <xdr:nvSpPr>
        <xdr:cNvPr id="94" name="テキスト ボックス 93"/>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事務事業を点検・見直しを行い、経常経費削減を図ったことから</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８３．０％となり類似団体平均を４．６％下回っている。</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今後も、現在の水準を維持するため、高利率の起債の繰上償還、</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公共施設の民間委託・指定管理者制度の活用などにより、経常経費</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の削減を図る。</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132927</xdr:rowOff>
    </xdr:from>
    <xdr:to>
      <xdr:col>7</xdr:col>
      <xdr:colOff>152400</xdr:colOff>
      <xdr:row>63</xdr:row>
      <xdr:rowOff>114300</xdr:rowOff>
    </xdr:to>
    <xdr:cxnSp macro="">
      <xdr:nvCxnSpPr>
        <xdr:cNvPr id="129" name="直線コネクタ 128"/>
        <xdr:cNvCxnSpPr/>
      </xdr:nvCxnSpPr>
      <xdr:spPr>
        <a:xfrm>
          <a:off x="4114800" y="1076282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62</xdr:row>
      <xdr:rowOff>132927</xdr:rowOff>
    </xdr:from>
    <xdr:to>
      <xdr:col>6</xdr:col>
      <xdr:colOff>0</xdr:colOff>
      <xdr:row>63</xdr:row>
      <xdr:rowOff>62019</xdr:rowOff>
    </xdr:to>
    <xdr:cxnSp macro="">
      <xdr:nvCxnSpPr>
        <xdr:cNvPr id="132" name="直線コネクタ 131"/>
        <xdr:cNvCxnSpPr/>
      </xdr:nvCxnSpPr>
      <xdr:spPr>
        <a:xfrm flipV="1">
          <a:off x="3225800" y="1076282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62019</xdr:rowOff>
    </xdr:from>
    <xdr:to>
      <xdr:col>4</xdr:col>
      <xdr:colOff>482600</xdr:colOff>
      <xdr:row>63</xdr:row>
      <xdr:rowOff>142452</xdr:rowOff>
    </xdr:to>
    <xdr:cxnSp macro="">
      <xdr:nvCxnSpPr>
        <xdr:cNvPr id="135" name="直線コネクタ 134"/>
        <xdr:cNvCxnSpPr/>
      </xdr:nvCxnSpPr>
      <xdr:spPr>
        <a:xfrm flipV="1">
          <a:off x="2336800" y="1086336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136948</xdr:rowOff>
    </xdr:from>
    <xdr:to>
      <xdr:col>3</xdr:col>
      <xdr:colOff>279400</xdr:colOff>
      <xdr:row>63</xdr:row>
      <xdr:rowOff>142452</xdr:rowOff>
    </xdr:to>
    <xdr:cxnSp macro="">
      <xdr:nvCxnSpPr>
        <xdr:cNvPr id="138" name="直線コネクタ 137"/>
        <xdr:cNvCxnSpPr/>
      </xdr:nvCxnSpPr>
      <xdr:spPr>
        <a:xfrm>
          <a:off x="1447800" y="10766848"/>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1" name="フローチャート : 判断 140"/>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63</xdr:row>
      <xdr:rowOff>153898</xdr:rowOff>
    </xdr:from>
    <xdr:ext cx="762000" cy="259045"/>
    <xdr:sp macro="" textlink="">
      <xdr:nvSpPr>
        <xdr:cNvPr id="142" name="テキスト ボックス 141"/>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8" name="円/楕円 147"/>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62</xdr:row>
      <xdr:rowOff>80027</xdr:rowOff>
    </xdr:from>
    <xdr:ext cx="762000" cy="259045"/>
    <xdr:sp macro="" textlink="">
      <xdr:nvSpPr>
        <xdr:cNvPr id="149"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82127</xdr:rowOff>
    </xdr:from>
    <xdr:to>
      <xdr:col>6</xdr:col>
      <xdr:colOff>50800</xdr:colOff>
      <xdr:row>63</xdr:row>
      <xdr:rowOff>12277</xdr:rowOff>
    </xdr:to>
    <xdr:sp macro="" textlink="">
      <xdr:nvSpPr>
        <xdr:cNvPr id="150" name="円/楕円 149"/>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22454</xdr:rowOff>
    </xdr:from>
    <xdr:ext cx="736600" cy="259045"/>
    <xdr:sp macro="" textlink="">
      <xdr:nvSpPr>
        <xdr:cNvPr id="151" name="テキスト ボックス 150"/>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11219</xdr:rowOff>
    </xdr:from>
    <xdr:to>
      <xdr:col>4</xdr:col>
      <xdr:colOff>533400</xdr:colOff>
      <xdr:row>63</xdr:row>
      <xdr:rowOff>112819</xdr:rowOff>
    </xdr:to>
    <xdr:sp macro="" textlink="">
      <xdr:nvSpPr>
        <xdr:cNvPr id="152" name="円/楕円 151"/>
        <xdr:cNvSpPr/>
      </xdr:nvSpPr>
      <xdr:spPr>
        <a:xfrm>
          <a:off x="3175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122996</xdr:rowOff>
    </xdr:from>
    <xdr:ext cx="762000" cy="259045"/>
    <xdr:sp macro="" textlink="">
      <xdr:nvSpPr>
        <xdr:cNvPr id="153" name="テキスト ボックス 152"/>
        <xdr:cNvSpPr txBox="1"/>
      </xdr:nvSpPr>
      <xdr:spPr>
        <a:xfrm>
          <a:off x="2844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91652</xdr:rowOff>
    </xdr:from>
    <xdr:to>
      <xdr:col>3</xdr:col>
      <xdr:colOff>330200</xdr:colOff>
      <xdr:row>64</xdr:row>
      <xdr:rowOff>21802</xdr:rowOff>
    </xdr:to>
    <xdr:sp macro="" textlink="">
      <xdr:nvSpPr>
        <xdr:cNvPr id="154" name="円/楕円 153"/>
        <xdr:cNvSpPr/>
      </xdr:nvSpPr>
      <xdr:spPr>
        <a:xfrm>
          <a:off x="2286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62</xdr:row>
      <xdr:rowOff>31979</xdr:rowOff>
    </xdr:from>
    <xdr:ext cx="762000" cy="259045"/>
    <xdr:sp macro="" textlink="">
      <xdr:nvSpPr>
        <xdr:cNvPr id="155" name="テキスト ボックス 154"/>
        <xdr:cNvSpPr txBox="1"/>
      </xdr:nvSpPr>
      <xdr:spPr>
        <a:xfrm>
          <a:off x="1955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86148</xdr:rowOff>
    </xdr:from>
    <xdr:to>
      <xdr:col>2</xdr:col>
      <xdr:colOff>127000</xdr:colOff>
      <xdr:row>63</xdr:row>
      <xdr:rowOff>16298</xdr:rowOff>
    </xdr:to>
    <xdr:sp macro="" textlink="">
      <xdr:nvSpPr>
        <xdr:cNvPr id="156" name="円/楕円 155"/>
        <xdr:cNvSpPr/>
      </xdr:nvSpPr>
      <xdr:spPr>
        <a:xfrm>
          <a:off x="1397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61</xdr:row>
      <xdr:rowOff>26475</xdr:rowOff>
    </xdr:from>
    <xdr:ext cx="762000" cy="259045"/>
    <xdr:sp macro="" textlink="">
      <xdr:nvSpPr>
        <xdr:cNvPr id="157" name="テキスト ボックス 156"/>
        <xdr:cNvSpPr txBox="1"/>
      </xdr:nvSpPr>
      <xdr:spPr>
        <a:xfrm>
          <a:off x="1066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[209,213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baseline="0">
              <a:solidFill>
                <a:sysClr val="windowText" lastClr="000000"/>
              </a:solidFill>
              <a:latin typeface="ＭＳ ゴシック" panose="020B0609070205080204" pitchFamily="49" charset="-128"/>
              <a:ea typeface="ＭＳ ゴシック" panose="020B0609070205080204" pitchFamily="49" charset="-128"/>
            </a:rPr>
            <a:t>　人件費、物件費等の合計額の人口１人当たりの金額は、類似団体</a:t>
          </a:r>
          <a:endParaRPr kumimoji="1" lang="en-US" altLang="ja-JP" sz="1300" baseline="0">
            <a:solidFill>
              <a:sysClr val="windowText" lastClr="000000"/>
            </a:solidFill>
            <a:latin typeface="ＭＳ ゴシック" panose="020B0609070205080204" pitchFamily="49" charset="-128"/>
            <a:ea typeface="ＭＳ ゴシック" panose="020B0609070205080204" pitchFamily="49" charset="-128"/>
          </a:endParaRPr>
        </a:p>
        <a:p>
          <a:pPr>
            <a:lnSpc>
              <a:spcPts val="1500"/>
            </a:lnSpc>
          </a:pPr>
          <a:r>
            <a:rPr kumimoji="1" lang="ja-JP" altLang="en-US" sz="1300" baseline="0">
              <a:solidFill>
                <a:sysClr val="windowText" lastClr="000000"/>
              </a:solidFill>
              <a:latin typeface="ＭＳ ゴシック" panose="020B0609070205080204" pitchFamily="49" charset="-128"/>
              <a:ea typeface="ＭＳ ゴシック" panose="020B0609070205080204" pitchFamily="49" charset="-128"/>
            </a:rPr>
            <a:t>平均を下回っているものの、全国・県平均と比較すると大幅に上回</a:t>
          </a:r>
          <a:endParaRPr kumimoji="1" lang="en-US" altLang="ja-JP" sz="1300" baseline="0">
            <a:solidFill>
              <a:sysClr val="windowText" lastClr="000000"/>
            </a:solidFill>
            <a:latin typeface="ＭＳ ゴシック" panose="020B0609070205080204" pitchFamily="49" charset="-128"/>
            <a:ea typeface="ＭＳ ゴシック" panose="020B0609070205080204" pitchFamily="49" charset="-128"/>
          </a:endParaRPr>
        </a:p>
        <a:p>
          <a:pPr>
            <a:lnSpc>
              <a:spcPts val="1500"/>
            </a:lnSpc>
          </a:pPr>
          <a:r>
            <a:rPr kumimoji="1" lang="ja-JP" altLang="en-US" sz="1300" baseline="0">
              <a:solidFill>
                <a:sysClr val="windowText" lastClr="000000"/>
              </a:solidFill>
              <a:latin typeface="ＭＳ ゴシック" panose="020B0609070205080204" pitchFamily="49" charset="-128"/>
              <a:ea typeface="ＭＳ ゴシック" panose="020B0609070205080204" pitchFamily="49" charset="-128"/>
            </a:rPr>
            <a:t>っている。主な要因は、</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支所・出張所や保育園・幼稚園などが人口</a:t>
          </a:r>
          <a:endParaRPr kumimoji="1" lang="en-US" altLang="ja-JP" sz="1300">
            <a:solidFill>
              <a:sysClr val="windowText" lastClr="000000"/>
            </a:solidFill>
            <a:latin typeface="ＭＳ ゴシック" panose="020B0609070205080204" pitchFamily="49" charset="-128"/>
            <a:ea typeface="ＭＳ ゴシック" panose="020B0609070205080204" pitchFamily="49" charset="-128"/>
          </a:endParaRPr>
        </a:p>
        <a:p>
          <a:pPr>
            <a:lnSpc>
              <a:spcPts val="1500"/>
            </a:lnSpc>
          </a:pP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規模から推測すると多いことから、人件費が多額になっている。</a:t>
          </a:r>
        </a:p>
        <a:p>
          <a:pPr>
            <a:lnSpc>
              <a:spcPts val="1500"/>
            </a:lnSpc>
          </a:pP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今後の人口減少を考慮し、施設の統廃合や指定管理制度の活用な</a:t>
          </a:r>
          <a:endParaRPr kumimoji="1" lang="en-US" altLang="ja-JP" sz="1300">
            <a:solidFill>
              <a:sysClr val="windowText" lastClr="000000"/>
            </a:solidFill>
            <a:latin typeface="ＭＳ ゴシック" panose="020B0609070205080204" pitchFamily="49" charset="-128"/>
            <a:ea typeface="ＭＳ ゴシック" panose="020B0609070205080204" pitchFamily="49" charset="-128"/>
          </a:endParaRPr>
        </a:p>
        <a:p>
          <a:pPr>
            <a:lnSpc>
              <a:spcPts val="1500"/>
            </a:lnSpc>
          </a:pP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どにより経費の削減を図る。</a:t>
          </a:r>
          <a:endParaRPr kumimoji="1" lang="en-US" altLang="ja-JP" sz="1300">
            <a:solidFill>
              <a:sysClr val="windowText" lastClr="000000"/>
            </a:solidFill>
            <a:latin typeface="ＭＳ ゴシック" panose="020B0609070205080204" pitchFamily="49" charset="-128"/>
            <a:ea typeface="ＭＳ ゴシック" panose="020B0609070205080204" pitchFamily="49" charset="-128"/>
          </a:endParaRPr>
        </a:p>
        <a:p>
          <a:pPr>
            <a:lnSpc>
              <a:spcPts val="1500"/>
            </a:lnSpc>
          </a:pP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23076</xdr:rowOff>
    </xdr:from>
    <xdr:to>
      <xdr:col>7</xdr:col>
      <xdr:colOff>152400</xdr:colOff>
      <xdr:row>82</xdr:row>
      <xdr:rowOff>44907</xdr:rowOff>
    </xdr:to>
    <xdr:cxnSp macro="">
      <xdr:nvCxnSpPr>
        <xdr:cNvPr id="193" name="直線コネクタ 192"/>
        <xdr:cNvCxnSpPr/>
      </xdr:nvCxnSpPr>
      <xdr:spPr>
        <a:xfrm>
          <a:off x="4114800" y="14081976"/>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82</xdr:row>
      <xdr:rowOff>16976</xdr:rowOff>
    </xdr:from>
    <xdr:to>
      <xdr:col>6</xdr:col>
      <xdr:colOff>0</xdr:colOff>
      <xdr:row>82</xdr:row>
      <xdr:rowOff>23076</xdr:rowOff>
    </xdr:to>
    <xdr:cxnSp macro="">
      <xdr:nvCxnSpPr>
        <xdr:cNvPr id="196" name="直線コネクタ 195"/>
        <xdr:cNvCxnSpPr/>
      </xdr:nvCxnSpPr>
      <xdr:spPr>
        <a:xfrm>
          <a:off x="3225800" y="14075876"/>
          <a:ext cx="889000" cy="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16976</xdr:rowOff>
    </xdr:from>
    <xdr:to>
      <xdr:col>4</xdr:col>
      <xdr:colOff>482600</xdr:colOff>
      <xdr:row>82</xdr:row>
      <xdr:rowOff>25924</xdr:rowOff>
    </xdr:to>
    <xdr:cxnSp macro="">
      <xdr:nvCxnSpPr>
        <xdr:cNvPr id="199" name="直線コネクタ 198"/>
        <xdr:cNvCxnSpPr/>
      </xdr:nvCxnSpPr>
      <xdr:spPr>
        <a:xfrm flipV="1">
          <a:off x="2336800" y="14075876"/>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381</xdr:rowOff>
    </xdr:from>
    <xdr:to>
      <xdr:col>3</xdr:col>
      <xdr:colOff>279400</xdr:colOff>
      <xdr:row>82</xdr:row>
      <xdr:rowOff>25924</xdr:rowOff>
    </xdr:to>
    <xdr:cxnSp macro="">
      <xdr:nvCxnSpPr>
        <xdr:cNvPr id="202" name="直線コネクタ 201"/>
        <xdr:cNvCxnSpPr/>
      </xdr:nvCxnSpPr>
      <xdr:spPr>
        <a:xfrm>
          <a:off x="1447800" y="14059281"/>
          <a:ext cx="889000" cy="2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67295</xdr:rowOff>
    </xdr:from>
    <xdr:to>
      <xdr:col>2</xdr:col>
      <xdr:colOff>127000</xdr:colOff>
      <xdr:row>81</xdr:row>
      <xdr:rowOff>168895</xdr:rowOff>
    </xdr:to>
    <xdr:sp macro="" textlink="">
      <xdr:nvSpPr>
        <xdr:cNvPr id="205" name="フローチャート : 判断 204"/>
        <xdr:cNvSpPr/>
      </xdr:nvSpPr>
      <xdr:spPr>
        <a:xfrm>
          <a:off x="1397000" y="1395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80</xdr:row>
      <xdr:rowOff>7622</xdr:rowOff>
    </xdr:from>
    <xdr:ext cx="762000" cy="259045"/>
    <xdr:sp macro="" textlink="">
      <xdr:nvSpPr>
        <xdr:cNvPr id="206" name="テキスト ボックス 205"/>
        <xdr:cNvSpPr txBox="1"/>
      </xdr:nvSpPr>
      <xdr:spPr>
        <a:xfrm>
          <a:off x="1066800" y="1372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165557</xdr:rowOff>
    </xdr:from>
    <xdr:to>
      <xdr:col>7</xdr:col>
      <xdr:colOff>203200</xdr:colOff>
      <xdr:row>82</xdr:row>
      <xdr:rowOff>95707</xdr:rowOff>
    </xdr:to>
    <xdr:sp macro="" textlink="">
      <xdr:nvSpPr>
        <xdr:cNvPr id="212" name="円/楕円 211"/>
        <xdr:cNvSpPr/>
      </xdr:nvSpPr>
      <xdr:spPr>
        <a:xfrm>
          <a:off x="4902200" y="1405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81</xdr:row>
      <xdr:rowOff>10634</xdr:rowOff>
    </xdr:from>
    <xdr:ext cx="762000" cy="259045"/>
    <xdr:sp macro="" textlink="">
      <xdr:nvSpPr>
        <xdr:cNvPr id="213" name="人件費・物件費等の状況該当値テキスト"/>
        <xdr:cNvSpPr txBox="1"/>
      </xdr:nvSpPr>
      <xdr:spPr>
        <a:xfrm>
          <a:off x="5041900" y="1389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209,213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143726</xdr:rowOff>
    </xdr:from>
    <xdr:to>
      <xdr:col>6</xdr:col>
      <xdr:colOff>50800</xdr:colOff>
      <xdr:row>82</xdr:row>
      <xdr:rowOff>73876</xdr:rowOff>
    </xdr:to>
    <xdr:sp macro="" textlink="">
      <xdr:nvSpPr>
        <xdr:cNvPr id="214" name="円/楕円 213"/>
        <xdr:cNvSpPr/>
      </xdr:nvSpPr>
      <xdr:spPr>
        <a:xfrm>
          <a:off x="4064000" y="140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80</xdr:row>
      <xdr:rowOff>84053</xdr:rowOff>
    </xdr:from>
    <xdr:ext cx="736600" cy="259045"/>
    <xdr:sp macro="" textlink="">
      <xdr:nvSpPr>
        <xdr:cNvPr id="215" name="テキスト ボックス 214"/>
        <xdr:cNvSpPr txBox="1"/>
      </xdr:nvSpPr>
      <xdr:spPr>
        <a:xfrm>
          <a:off x="3733800" y="13800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196,546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137626</xdr:rowOff>
    </xdr:from>
    <xdr:to>
      <xdr:col>4</xdr:col>
      <xdr:colOff>533400</xdr:colOff>
      <xdr:row>82</xdr:row>
      <xdr:rowOff>67776</xdr:rowOff>
    </xdr:to>
    <xdr:sp macro="" textlink="">
      <xdr:nvSpPr>
        <xdr:cNvPr id="216" name="円/楕円 215"/>
        <xdr:cNvSpPr/>
      </xdr:nvSpPr>
      <xdr:spPr>
        <a:xfrm>
          <a:off x="3175000" y="140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80</xdr:row>
      <xdr:rowOff>77953</xdr:rowOff>
    </xdr:from>
    <xdr:ext cx="762000" cy="259045"/>
    <xdr:sp macro="" textlink="">
      <xdr:nvSpPr>
        <xdr:cNvPr id="217" name="テキスト ボックス 216"/>
        <xdr:cNvSpPr txBox="1"/>
      </xdr:nvSpPr>
      <xdr:spPr>
        <a:xfrm>
          <a:off x="2844800" y="13793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193,007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146574</xdr:rowOff>
    </xdr:from>
    <xdr:to>
      <xdr:col>3</xdr:col>
      <xdr:colOff>330200</xdr:colOff>
      <xdr:row>82</xdr:row>
      <xdr:rowOff>76724</xdr:rowOff>
    </xdr:to>
    <xdr:sp macro="" textlink="">
      <xdr:nvSpPr>
        <xdr:cNvPr id="218" name="円/楕円 217"/>
        <xdr:cNvSpPr/>
      </xdr:nvSpPr>
      <xdr:spPr>
        <a:xfrm>
          <a:off x="2286000" y="140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61501</xdr:rowOff>
    </xdr:from>
    <xdr:ext cx="762000" cy="259045"/>
    <xdr:sp macro="" textlink="">
      <xdr:nvSpPr>
        <xdr:cNvPr id="219" name="テキスト ボックス 218"/>
        <xdr:cNvSpPr txBox="1"/>
      </xdr:nvSpPr>
      <xdr:spPr>
        <a:xfrm>
          <a:off x="1955800" y="141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198,199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121031</xdr:rowOff>
    </xdr:from>
    <xdr:to>
      <xdr:col>2</xdr:col>
      <xdr:colOff>127000</xdr:colOff>
      <xdr:row>82</xdr:row>
      <xdr:rowOff>51181</xdr:rowOff>
    </xdr:to>
    <xdr:sp macro="" textlink="">
      <xdr:nvSpPr>
        <xdr:cNvPr id="220" name="円/楕円 219"/>
        <xdr:cNvSpPr/>
      </xdr:nvSpPr>
      <xdr:spPr>
        <a:xfrm>
          <a:off x="1397000" y="14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35958</xdr:rowOff>
    </xdr:from>
    <xdr:ext cx="762000" cy="259045"/>
    <xdr:sp macro="" textlink="">
      <xdr:nvSpPr>
        <xdr:cNvPr id="221" name="テキスト ボックス 220"/>
        <xdr:cNvSpPr txBox="1"/>
      </xdr:nvSpPr>
      <xdr:spPr>
        <a:xfrm>
          <a:off x="1066800" y="14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ラスパイレス指数は、平成２６年度において、９８．３％で、類</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似団体平均を３．２％上回っている。年功的な要素が強い給料表の</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構造を見直すとともに、類似団体の動向を調査し、町民に理解が得</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られるような給料体系に改善する。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86</xdr:row>
      <xdr:rowOff>125730</xdr:rowOff>
    </xdr:to>
    <xdr:cxnSp macro="">
      <xdr:nvCxnSpPr>
        <xdr:cNvPr id="255" name="直線コネクタ 254"/>
        <xdr:cNvCxnSpPr/>
      </xdr:nvCxnSpPr>
      <xdr:spPr>
        <a:xfrm>
          <a:off x="16179800" y="1481412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86</xdr:row>
      <xdr:rowOff>69427</xdr:rowOff>
    </xdr:from>
    <xdr:to>
      <xdr:col>23</xdr:col>
      <xdr:colOff>406400</xdr:colOff>
      <xdr:row>89</xdr:row>
      <xdr:rowOff>158327</xdr:rowOff>
    </xdr:to>
    <xdr:cxnSp macro="">
      <xdr:nvCxnSpPr>
        <xdr:cNvPr id="258" name="直線コネクタ 257"/>
        <xdr:cNvCxnSpPr/>
      </xdr:nvCxnSpPr>
      <xdr:spPr>
        <a:xfrm flipV="1">
          <a:off x="15290800" y="1481412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83</xdr:row>
      <xdr:rowOff>84684</xdr:rowOff>
    </xdr:from>
    <xdr:ext cx="736600" cy="259045"/>
    <xdr:sp macro="" textlink="">
      <xdr:nvSpPr>
        <xdr:cNvPr id="260" name="テキスト ボックス 259"/>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142239</xdr:rowOff>
    </xdr:from>
    <xdr:to>
      <xdr:col>22</xdr:col>
      <xdr:colOff>203200</xdr:colOff>
      <xdr:row>89</xdr:row>
      <xdr:rowOff>158327</xdr:rowOff>
    </xdr:to>
    <xdr:cxnSp macro="">
      <xdr:nvCxnSpPr>
        <xdr:cNvPr id="261" name="直線コネクタ 260"/>
        <xdr:cNvCxnSpPr/>
      </xdr:nvCxnSpPr>
      <xdr:spPr>
        <a:xfrm>
          <a:off x="14401800" y="1540128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87</xdr:row>
      <xdr:rowOff>2134</xdr:rowOff>
    </xdr:from>
    <xdr:ext cx="762000" cy="259045"/>
    <xdr:sp macro="" textlink="">
      <xdr:nvSpPr>
        <xdr:cNvPr id="263" name="テキスト ボックス 262"/>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89</xdr:row>
      <xdr:rowOff>142239</xdr:rowOff>
    </xdr:to>
    <xdr:cxnSp macro="">
      <xdr:nvCxnSpPr>
        <xdr:cNvPr id="264" name="直線コネクタ 263"/>
        <xdr:cNvCxnSpPr/>
      </xdr:nvCxnSpPr>
      <xdr:spPr>
        <a:xfrm>
          <a:off x="13512800" y="14733693"/>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7" name="フローチャート : 判断 266"/>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83</xdr:row>
      <xdr:rowOff>36423</xdr:rowOff>
    </xdr:from>
    <xdr:ext cx="762000" cy="259045"/>
    <xdr:sp macro="" textlink="">
      <xdr:nvSpPr>
        <xdr:cNvPr id="268" name="テキスト ボックス 267"/>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4" name="円/楕円 273"/>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86</xdr:row>
      <xdr:rowOff>47007</xdr:rowOff>
    </xdr:from>
    <xdr:ext cx="762000" cy="259045"/>
    <xdr:sp macro="" textlink="">
      <xdr:nvSpPr>
        <xdr:cNvPr id="275"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18627</xdr:rowOff>
    </xdr:from>
    <xdr:to>
      <xdr:col>23</xdr:col>
      <xdr:colOff>457200</xdr:colOff>
      <xdr:row>86</xdr:row>
      <xdr:rowOff>120227</xdr:rowOff>
    </xdr:to>
    <xdr:sp macro="" textlink="">
      <xdr:nvSpPr>
        <xdr:cNvPr id="276" name="円/楕円 275"/>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86</xdr:row>
      <xdr:rowOff>105004</xdr:rowOff>
    </xdr:from>
    <xdr:ext cx="736600" cy="259045"/>
    <xdr:sp macro="" textlink="">
      <xdr:nvSpPr>
        <xdr:cNvPr id="277" name="テキスト ボックス 276"/>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107527</xdr:rowOff>
    </xdr:from>
    <xdr:to>
      <xdr:col>22</xdr:col>
      <xdr:colOff>254000</xdr:colOff>
      <xdr:row>90</xdr:row>
      <xdr:rowOff>37677</xdr:rowOff>
    </xdr:to>
    <xdr:sp macro="" textlink="">
      <xdr:nvSpPr>
        <xdr:cNvPr id="278" name="円/楕円 277"/>
        <xdr:cNvSpPr/>
      </xdr:nvSpPr>
      <xdr:spPr>
        <a:xfrm>
          <a:off x="15240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90</xdr:row>
      <xdr:rowOff>22454</xdr:rowOff>
    </xdr:from>
    <xdr:ext cx="762000" cy="259045"/>
    <xdr:sp macro="" textlink="">
      <xdr:nvSpPr>
        <xdr:cNvPr id="279" name="テキスト ボックス 278"/>
        <xdr:cNvSpPr txBox="1"/>
      </xdr:nvSpPr>
      <xdr:spPr>
        <a:xfrm>
          <a:off x="14909800" y="1545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91439</xdr:rowOff>
    </xdr:from>
    <xdr:to>
      <xdr:col>21</xdr:col>
      <xdr:colOff>50800</xdr:colOff>
      <xdr:row>90</xdr:row>
      <xdr:rowOff>21589</xdr:rowOff>
    </xdr:to>
    <xdr:sp macro="" textlink="">
      <xdr:nvSpPr>
        <xdr:cNvPr id="280" name="円/楕円 279"/>
        <xdr:cNvSpPr/>
      </xdr:nvSpPr>
      <xdr:spPr>
        <a:xfrm>
          <a:off x="14351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90</xdr:row>
      <xdr:rowOff>6366</xdr:rowOff>
    </xdr:from>
    <xdr:ext cx="762000" cy="259045"/>
    <xdr:sp macro="" textlink="">
      <xdr:nvSpPr>
        <xdr:cNvPr id="281" name="テキスト ボックス 280"/>
        <xdr:cNvSpPr txBox="1"/>
      </xdr:nvSpPr>
      <xdr:spPr>
        <a:xfrm>
          <a:off x="14020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82" name="円/楕円 281"/>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86</xdr:row>
      <xdr:rowOff>24570</xdr:rowOff>
    </xdr:from>
    <xdr:ext cx="762000" cy="259045"/>
    <xdr:sp macro="" textlink="">
      <xdr:nvSpPr>
        <xdr:cNvPr id="283" name="テキスト ボックス 282"/>
        <xdr:cNvSpPr txBox="1"/>
      </xdr:nvSpPr>
      <xdr:spPr>
        <a:xfrm>
          <a:off x="13131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人口千人当たりの職員数は、平成２６年度において、１２．４７</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％で、類似団体平均とほぼ同率となっているが、全国・県平均と比</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較すると大幅に上回っている。これは、支所１、出張所２、保育園</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１園、幼稚園２園、認定こども園１園の複数運営を行っていること</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で職員数の増に繋がっている。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今後の人口減少を考慮し、施設の統廃合を図るとともに、より適</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切な定員管理に努める。</a:t>
          </a: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46748</xdr:rowOff>
    </xdr:from>
    <xdr:to>
      <xdr:col>24</xdr:col>
      <xdr:colOff>558800</xdr:colOff>
      <xdr:row>62</xdr:row>
      <xdr:rowOff>95008</xdr:rowOff>
    </xdr:to>
    <xdr:cxnSp macro="">
      <xdr:nvCxnSpPr>
        <xdr:cNvPr id="320" name="直線コネクタ 319"/>
        <xdr:cNvCxnSpPr/>
      </xdr:nvCxnSpPr>
      <xdr:spPr>
        <a:xfrm flipV="1">
          <a:off x="16179800" y="106766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21"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62</xdr:row>
      <xdr:rowOff>58238</xdr:rowOff>
    </xdr:from>
    <xdr:to>
      <xdr:col>23</xdr:col>
      <xdr:colOff>406400</xdr:colOff>
      <xdr:row>62</xdr:row>
      <xdr:rowOff>95008</xdr:rowOff>
    </xdr:to>
    <xdr:cxnSp macro="">
      <xdr:nvCxnSpPr>
        <xdr:cNvPr id="323" name="直線コネクタ 322"/>
        <xdr:cNvCxnSpPr/>
      </xdr:nvCxnSpPr>
      <xdr:spPr>
        <a:xfrm>
          <a:off x="15290800" y="10688138"/>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60</xdr:row>
      <xdr:rowOff>83595</xdr:rowOff>
    </xdr:from>
    <xdr:ext cx="736600" cy="259045"/>
    <xdr:sp macro="" textlink="">
      <xdr:nvSpPr>
        <xdr:cNvPr id="325" name="テキスト ボックス 324"/>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58238</xdr:rowOff>
    </xdr:from>
    <xdr:to>
      <xdr:col>22</xdr:col>
      <xdr:colOff>203200</xdr:colOff>
      <xdr:row>62</xdr:row>
      <xdr:rowOff>70878</xdr:rowOff>
    </xdr:to>
    <xdr:cxnSp macro="">
      <xdr:nvCxnSpPr>
        <xdr:cNvPr id="326" name="直線コネクタ 325"/>
        <xdr:cNvCxnSpPr/>
      </xdr:nvCxnSpPr>
      <xdr:spPr>
        <a:xfrm flipV="1">
          <a:off x="14401800" y="1068813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28363</xdr:rowOff>
    </xdr:from>
    <xdr:to>
      <xdr:col>21</xdr:col>
      <xdr:colOff>0</xdr:colOff>
      <xdr:row>62</xdr:row>
      <xdr:rowOff>70878</xdr:rowOff>
    </xdr:to>
    <xdr:cxnSp macro="">
      <xdr:nvCxnSpPr>
        <xdr:cNvPr id="329" name="直線コネクタ 328"/>
        <xdr:cNvCxnSpPr/>
      </xdr:nvCxnSpPr>
      <xdr:spPr>
        <a:xfrm>
          <a:off x="13512800" y="10658263"/>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60</xdr:row>
      <xdr:rowOff>73254</xdr:rowOff>
    </xdr:from>
    <xdr:ext cx="762000" cy="259045"/>
    <xdr:sp macro="" textlink="">
      <xdr:nvSpPr>
        <xdr:cNvPr id="331" name="テキスト ボックス 330"/>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80312</xdr:rowOff>
    </xdr:from>
    <xdr:to>
      <xdr:col>19</xdr:col>
      <xdr:colOff>533400</xdr:colOff>
      <xdr:row>61</xdr:row>
      <xdr:rowOff>10462</xdr:rowOff>
    </xdr:to>
    <xdr:sp macro="" textlink="">
      <xdr:nvSpPr>
        <xdr:cNvPr id="332" name="フローチャート : 判断 331"/>
        <xdr:cNvSpPr/>
      </xdr:nvSpPr>
      <xdr:spPr>
        <a:xfrm>
          <a:off x="13462000" y="1036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59</xdr:row>
      <xdr:rowOff>20639</xdr:rowOff>
    </xdr:from>
    <xdr:ext cx="762000" cy="259045"/>
    <xdr:sp macro="" textlink="">
      <xdr:nvSpPr>
        <xdr:cNvPr id="333" name="テキスト ボックス 332"/>
        <xdr:cNvSpPr txBox="1"/>
      </xdr:nvSpPr>
      <xdr:spPr>
        <a:xfrm>
          <a:off x="13131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167398</xdr:rowOff>
    </xdr:from>
    <xdr:to>
      <xdr:col>24</xdr:col>
      <xdr:colOff>609600</xdr:colOff>
      <xdr:row>62</xdr:row>
      <xdr:rowOff>97548</xdr:rowOff>
    </xdr:to>
    <xdr:sp macro="" textlink="">
      <xdr:nvSpPr>
        <xdr:cNvPr id="339" name="円/楕円 338"/>
        <xdr:cNvSpPr/>
      </xdr:nvSpPr>
      <xdr:spPr>
        <a:xfrm>
          <a:off x="16967200" y="106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61</xdr:row>
      <xdr:rowOff>139475</xdr:rowOff>
    </xdr:from>
    <xdr:ext cx="762000" cy="259045"/>
    <xdr:sp macro="" textlink="">
      <xdr:nvSpPr>
        <xdr:cNvPr id="340" name="定員管理の状況該当値テキスト"/>
        <xdr:cNvSpPr txBox="1"/>
      </xdr:nvSpPr>
      <xdr:spPr>
        <a:xfrm>
          <a:off x="17106900" y="1059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44208</xdr:rowOff>
    </xdr:from>
    <xdr:to>
      <xdr:col>23</xdr:col>
      <xdr:colOff>457200</xdr:colOff>
      <xdr:row>62</xdr:row>
      <xdr:rowOff>145808</xdr:rowOff>
    </xdr:to>
    <xdr:sp macro="" textlink="">
      <xdr:nvSpPr>
        <xdr:cNvPr id="341" name="円/楕円 340"/>
        <xdr:cNvSpPr/>
      </xdr:nvSpPr>
      <xdr:spPr>
        <a:xfrm>
          <a:off x="161290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62</xdr:row>
      <xdr:rowOff>130585</xdr:rowOff>
    </xdr:from>
    <xdr:ext cx="736600" cy="259045"/>
    <xdr:sp macro="" textlink="">
      <xdr:nvSpPr>
        <xdr:cNvPr id="342" name="テキスト ボックス 341"/>
        <xdr:cNvSpPr txBox="1"/>
      </xdr:nvSpPr>
      <xdr:spPr>
        <a:xfrm>
          <a:off x="15798800" y="1076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7438</xdr:rowOff>
    </xdr:from>
    <xdr:to>
      <xdr:col>22</xdr:col>
      <xdr:colOff>254000</xdr:colOff>
      <xdr:row>62</xdr:row>
      <xdr:rowOff>109038</xdr:rowOff>
    </xdr:to>
    <xdr:sp macro="" textlink="">
      <xdr:nvSpPr>
        <xdr:cNvPr id="343" name="円/楕円 342"/>
        <xdr:cNvSpPr/>
      </xdr:nvSpPr>
      <xdr:spPr>
        <a:xfrm>
          <a:off x="15240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62</xdr:row>
      <xdr:rowOff>93815</xdr:rowOff>
    </xdr:from>
    <xdr:ext cx="762000" cy="259045"/>
    <xdr:sp macro="" textlink="">
      <xdr:nvSpPr>
        <xdr:cNvPr id="344" name="テキスト ボックス 343"/>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20078</xdr:rowOff>
    </xdr:from>
    <xdr:to>
      <xdr:col>21</xdr:col>
      <xdr:colOff>50800</xdr:colOff>
      <xdr:row>62</xdr:row>
      <xdr:rowOff>121678</xdr:rowOff>
    </xdr:to>
    <xdr:sp macro="" textlink="">
      <xdr:nvSpPr>
        <xdr:cNvPr id="345" name="円/楕円 344"/>
        <xdr:cNvSpPr/>
      </xdr:nvSpPr>
      <xdr:spPr>
        <a:xfrm>
          <a:off x="14351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62</xdr:row>
      <xdr:rowOff>106455</xdr:rowOff>
    </xdr:from>
    <xdr:ext cx="762000" cy="259045"/>
    <xdr:sp macro="" textlink="">
      <xdr:nvSpPr>
        <xdr:cNvPr id="346" name="テキスト ボックス 345"/>
        <xdr:cNvSpPr txBox="1"/>
      </xdr:nvSpPr>
      <xdr:spPr>
        <a:xfrm>
          <a:off x="14020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149013</xdr:rowOff>
    </xdr:from>
    <xdr:to>
      <xdr:col>19</xdr:col>
      <xdr:colOff>533400</xdr:colOff>
      <xdr:row>62</xdr:row>
      <xdr:rowOff>79163</xdr:rowOff>
    </xdr:to>
    <xdr:sp macro="" textlink="">
      <xdr:nvSpPr>
        <xdr:cNvPr id="347" name="円/楕円 346"/>
        <xdr:cNvSpPr/>
      </xdr:nvSpPr>
      <xdr:spPr>
        <a:xfrm>
          <a:off x="13462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62</xdr:row>
      <xdr:rowOff>63940</xdr:rowOff>
    </xdr:from>
    <xdr:ext cx="762000" cy="259045"/>
    <xdr:sp macro="" textlink="">
      <xdr:nvSpPr>
        <xdr:cNvPr id="348" name="テキスト ボックス 347"/>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実質公債費比率（過去３年平均）に係るものは、平成２６年度に</a:t>
          </a:r>
          <a:endParaRPr kumimoji="0"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おいて４．９％で、類似団体平均を４．６％下回っている。</a:t>
          </a:r>
          <a:endParaRPr kumimoji="0"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今後も、現在の水準を維持するため、</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これから想定される経年劣</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化による公共施設の建て替え等、大規模な事業計画の整理・縮小を</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図り、計画的な起債に努める。</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endParaRPr kumimoji="0"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39</xdr:row>
      <xdr:rowOff>97367</xdr:rowOff>
    </xdr:to>
    <xdr:cxnSp macro="">
      <xdr:nvCxnSpPr>
        <xdr:cNvPr id="382" name="直線コネクタ 381"/>
        <xdr:cNvCxnSpPr/>
      </xdr:nvCxnSpPr>
      <xdr:spPr>
        <a:xfrm flipV="1">
          <a:off x="16179800" y="6574790"/>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39</xdr:row>
      <xdr:rowOff>97367</xdr:rowOff>
    </xdr:from>
    <xdr:to>
      <xdr:col>23</xdr:col>
      <xdr:colOff>406400</xdr:colOff>
      <xdr:row>41</xdr:row>
      <xdr:rowOff>35983</xdr:rowOff>
    </xdr:to>
    <xdr:cxnSp macro="">
      <xdr:nvCxnSpPr>
        <xdr:cNvPr id="385" name="直線コネクタ 384"/>
        <xdr:cNvCxnSpPr/>
      </xdr:nvCxnSpPr>
      <xdr:spPr>
        <a:xfrm flipV="1">
          <a:off x="15290800" y="6783917"/>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35983</xdr:rowOff>
    </xdr:from>
    <xdr:to>
      <xdr:col>22</xdr:col>
      <xdr:colOff>203200</xdr:colOff>
      <xdr:row>42</xdr:row>
      <xdr:rowOff>33444</xdr:rowOff>
    </xdr:to>
    <xdr:cxnSp macro="">
      <xdr:nvCxnSpPr>
        <xdr:cNvPr id="388" name="直線コネクタ 387"/>
        <xdr:cNvCxnSpPr/>
      </xdr:nvCxnSpPr>
      <xdr:spPr>
        <a:xfrm flipV="1">
          <a:off x="14401800" y="706543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33444</xdr:rowOff>
    </xdr:from>
    <xdr:to>
      <xdr:col>21</xdr:col>
      <xdr:colOff>0</xdr:colOff>
      <xdr:row>42</xdr:row>
      <xdr:rowOff>146050</xdr:rowOff>
    </xdr:to>
    <xdr:cxnSp macro="">
      <xdr:nvCxnSpPr>
        <xdr:cNvPr id="391" name="直線コネクタ 390"/>
        <xdr:cNvCxnSpPr/>
      </xdr:nvCxnSpPr>
      <xdr:spPr>
        <a:xfrm flipV="1">
          <a:off x="13512800" y="72343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394" name="フローチャート :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13987</xdr:rowOff>
    </xdr:from>
    <xdr:ext cx="762000" cy="259045"/>
    <xdr:sp macro="" textlink="">
      <xdr:nvSpPr>
        <xdr:cNvPr id="395" name="テキスト ボックス 394"/>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401" name="円/楕円 400"/>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37</xdr:row>
      <xdr:rowOff>25417</xdr:rowOff>
    </xdr:from>
    <xdr:ext cx="762000" cy="259045"/>
    <xdr:sp macro="" textlink="">
      <xdr:nvSpPr>
        <xdr:cNvPr id="402"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46567</xdr:rowOff>
    </xdr:from>
    <xdr:to>
      <xdr:col>23</xdr:col>
      <xdr:colOff>457200</xdr:colOff>
      <xdr:row>39</xdr:row>
      <xdr:rowOff>148167</xdr:rowOff>
    </xdr:to>
    <xdr:sp macro="" textlink="">
      <xdr:nvSpPr>
        <xdr:cNvPr id="403" name="円/楕円 402"/>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37</xdr:row>
      <xdr:rowOff>158344</xdr:rowOff>
    </xdr:from>
    <xdr:ext cx="736600" cy="259045"/>
    <xdr:sp macro="" textlink="">
      <xdr:nvSpPr>
        <xdr:cNvPr id="404" name="テキスト ボックス 403"/>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156633</xdr:rowOff>
    </xdr:from>
    <xdr:to>
      <xdr:col>22</xdr:col>
      <xdr:colOff>254000</xdr:colOff>
      <xdr:row>41</xdr:row>
      <xdr:rowOff>86783</xdr:rowOff>
    </xdr:to>
    <xdr:sp macro="" textlink="">
      <xdr:nvSpPr>
        <xdr:cNvPr id="405" name="円/楕円 404"/>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96960</xdr:rowOff>
    </xdr:from>
    <xdr:ext cx="762000" cy="259045"/>
    <xdr:sp macro="" textlink="">
      <xdr:nvSpPr>
        <xdr:cNvPr id="406" name="テキスト ボックス 405"/>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154094</xdr:rowOff>
    </xdr:from>
    <xdr:to>
      <xdr:col>21</xdr:col>
      <xdr:colOff>50800</xdr:colOff>
      <xdr:row>42</xdr:row>
      <xdr:rowOff>84244</xdr:rowOff>
    </xdr:to>
    <xdr:sp macro="" textlink="">
      <xdr:nvSpPr>
        <xdr:cNvPr id="407" name="円/楕円 406"/>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42</xdr:row>
      <xdr:rowOff>69021</xdr:rowOff>
    </xdr:from>
    <xdr:ext cx="762000" cy="259045"/>
    <xdr:sp macro="" textlink="">
      <xdr:nvSpPr>
        <xdr:cNvPr id="408" name="テキスト ボックス 407"/>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09" name="円/楕円 408"/>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43</xdr:row>
      <xdr:rowOff>10177</xdr:rowOff>
    </xdr:from>
    <xdr:ext cx="762000" cy="259045"/>
    <xdr:sp macro="" textlink="">
      <xdr:nvSpPr>
        <xdr:cNvPr id="410" name="テキスト ボックス 409"/>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将来負担額が充当可能財源を上回っているため、将来負担比率は</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０％となった。</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今後も、現在の水準を維持するため、高利率の起債の繰上償還</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よる地方債残高の減額を図る。また、財政調整基金など積立金によ</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る充当可能基金の増額ができるよう、公債費等義務的経費の削減を</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中心とする行財政改革を進め、財政の健全化に努める。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0"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169164</xdr:rowOff>
    </xdr:from>
    <xdr:to>
      <xdr:col>22</xdr:col>
      <xdr:colOff>203200</xdr:colOff>
      <xdr:row>15</xdr:row>
      <xdr:rowOff>12869</xdr:rowOff>
    </xdr:to>
    <xdr:cxnSp macro="">
      <xdr:nvCxnSpPr>
        <xdr:cNvPr id="444" name="直線コネクタ 443"/>
        <xdr:cNvCxnSpPr/>
      </xdr:nvCxnSpPr>
      <xdr:spPr>
        <a:xfrm flipV="1">
          <a:off x="14401800" y="2398014"/>
          <a:ext cx="889000" cy="18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5"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482600</xdr:colOff>
      <xdr:row>15</xdr:row>
      <xdr:rowOff>12869</xdr:rowOff>
    </xdr:from>
    <xdr:to>
      <xdr:col>21</xdr:col>
      <xdr:colOff>0</xdr:colOff>
      <xdr:row>15</xdr:row>
      <xdr:rowOff>40217</xdr:rowOff>
    </xdr:to>
    <xdr:cxnSp macro="">
      <xdr:nvCxnSpPr>
        <xdr:cNvPr id="447" name="直線コネクタ 446"/>
        <xdr:cNvCxnSpPr/>
      </xdr:nvCxnSpPr>
      <xdr:spPr>
        <a:xfrm flipV="1">
          <a:off x="13512800" y="2584619"/>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147997</xdr:rowOff>
    </xdr:from>
    <xdr:to>
      <xdr:col>22</xdr:col>
      <xdr:colOff>254000</xdr:colOff>
      <xdr:row>15</xdr:row>
      <xdr:rowOff>78147</xdr:rowOff>
    </xdr:to>
    <xdr:sp macro="" textlink="">
      <xdr:nvSpPr>
        <xdr:cNvPr id="450" name="フローチャート : 判断 449"/>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15</xdr:row>
      <xdr:rowOff>62924</xdr:rowOff>
    </xdr:from>
    <xdr:ext cx="762000" cy="259045"/>
    <xdr:sp macro="" textlink="">
      <xdr:nvSpPr>
        <xdr:cNvPr id="451" name="テキスト ボックス 450"/>
        <xdr:cNvSpPr txBox="1"/>
      </xdr:nvSpPr>
      <xdr:spPr>
        <a:xfrm>
          <a:off x="14909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52" name="フローチャート : 判断 451"/>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15</xdr:row>
      <xdr:rowOff>144966</xdr:rowOff>
    </xdr:from>
    <xdr:ext cx="762000" cy="259045"/>
    <xdr:sp macro="" textlink="">
      <xdr:nvSpPr>
        <xdr:cNvPr id="453" name="テキスト ボックス 452"/>
        <xdr:cNvSpPr txBox="1"/>
      </xdr:nvSpPr>
      <xdr:spPr>
        <a:xfrm>
          <a:off x="14020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2286</xdr:rowOff>
    </xdr:from>
    <xdr:to>
      <xdr:col>19</xdr:col>
      <xdr:colOff>533400</xdr:colOff>
      <xdr:row>15</xdr:row>
      <xdr:rowOff>103886</xdr:rowOff>
    </xdr:to>
    <xdr:sp macro="" textlink="">
      <xdr:nvSpPr>
        <xdr:cNvPr id="454" name="フローチャート : 判断 453"/>
        <xdr:cNvSpPr/>
      </xdr:nvSpPr>
      <xdr:spPr>
        <a:xfrm>
          <a:off x="13462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15</xdr:row>
      <xdr:rowOff>88663</xdr:rowOff>
    </xdr:from>
    <xdr:ext cx="762000" cy="259045"/>
    <xdr:sp macro="" textlink="">
      <xdr:nvSpPr>
        <xdr:cNvPr id="455" name="テキスト ボックス 454"/>
        <xdr:cNvSpPr txBox="1"/>
      </xdr:nvSpPr>
      <xdr:spPr>
        <a:xfrm>
          <a:off x="13131800" y="266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118364</xdr:rowOff>
    </xdr:from>
    <xdr:to>
      <xdr:col>22</xdr:col>
      <xdr:colOff>254000</xdr:colOff>
      <xdr:row>14</xdr:row>
      <xdr:rowOff>48514</xdr:rowOff>
    </xdr:to>
    <xdr:sp macro="" textlink="">
      <xdr:nvSpPr>
        <xdr:cNvPr id="461" name="円/楕円 460"/>
        <xdr:cNvSpPr/>
      </xdr:nvSpPr>
      <xdr:spPr>
        <a:xfrm>
          <a:off x="15240000" y="23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12</xdr:row>
      <xdr:rowOff>58691</xdr:rowOff>
    </xdr:from>
    <xdr:ext cx="762000" cy="259045"/>
    <xdr:sp macro="" textlink="">
      <xdr:nvSpPr>
        <xdr:cNvPr id="462" name="テキスト ボックス 461"/>
        <xdr:cNvSpPr txBox="1"/>
      </xdr:nvSpPr>
      <xdr:spPr>
        <a:xfrm>
          <a:off x="14909800" y="211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133519</xdr:rowOff>
    </xdr:from>
    <xdr:to>
      <xdr:col>21</xdr:col>
      <xdr:colOff>50800</xdr:colOff>
      <xdr:row>15</xdr:row>
      <xdr:rowOff>63669</xdr:rowOff>
    </xdr:to>
    <xdr:sp macro="" textlink="">
      <xdr:nvSpPr>
        <xdr:cNvPr id="463" name="円/楕円 462"/>
        <xdr:cNvSpPr/>
      </xdr:nvSpPr>
      <xdr:spPr>
        <a:xfrm>
          <a:off x="14351000" y="2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13</xdr:row>
      <xdr:rowOff>73846</xdr:rowOff>
    </xdr:from>
    <xdr:ext cx="762000" cy="259045"/>
    <xdr:sp macro="" textlink="">
      <xdr:nvSpPr>
        <xdr:cNvPr id="464" name="テキスト ボックス 463"/>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160867</xdr:rowOff>
    </xdr:from>
    <xdr:to>
      <xdr:col>19</xdr:col>
      <xdr:colOff>533400</xdr:colOff>
      <xdr:row>15</xdr:row>
      <xdr:rowOff>91017</xdr:rowOff>
    </xdr:to>
    <xdr:sp macro="" textlink="">
      <xdr:nvSpPr>
        <xdr:cNvPr id="465" name="円/楕円 464"/>
        <xdr:cNvSpPr/>
      </xdr:nvSpPr>
      <xdr:spPr>
        <a:xfrm>
          <a:off x="13462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13</xdr:row>
      <xdr:rowOff>101194</xdr:rowOff>
    </xdr:from>
    <xdr:ext cx="762000" cy="259045"/>
    <xdr:sp macro="" textlink="">
      <xdr:nvSpPr>
        <xdr:cNvPr id="466" name="テキスト ボックス 465"/>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8,900
8,825
105.54
6,266,274
5,925,494
247,689
3,390,429
4,654,403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64560"/>
    <xdr:sp macro="" textlink="">
      <xdr:nvSpPr>
        <xdr:cNvPr id="31" name="テキスト ボックス 30"/>
        <xdr:cNvSpPr txBox="1"/>
      </xdr:nvSpPr>
      <xdr:spPr>
        <a:xfrm>
          <a:off x="698500" y="37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人件費に係るものは、平成２６年度において２５．６％で</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類似団体平均と比較すると０．６％上回っている。主な理由</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として</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支所・出張所や保育園・幼稚園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の設置数</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多いことか</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ら職員数の増、人件費が</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多額となっている。</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今後の人口減少を考慮し、施設の統廃合や指定管理制度の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活用などにより経費の削減を図る。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31750</xdr:rowOff>
    </xdr:from>
    <xdr:to>
      <xdr:col>7</xdr:col>
      <xdr:colOff>15875</xdr:colOff>
      <xdr:row>38</xdr:row>
      <xdr:rowOff>111760</xdr:rowOff>
    </xdr:to>
    <xdr:cxnSp macro="">
      <xdr:nvCxnSpPr>
        <xdr:cNvPr id="63" name="直線コネクタ 62"/>
        <xdr:cNvCxnSpPr/>
      </xdr:nvCxnSpPr>
      <xdr:spPr>
        <a:xfrm>
          <a:off x="3987800" y="65468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38</xdr:row>
      <xdr:rowOff>31750</xdr:rowOff>
    </xdr:from>
    <xdr:to>
      <xdr:col>5</xdr:col>
      <xdr:colOff>549275</xdr:colOff>
      <xdr:row>38</xdr:row>
      <xdr:rowOff>69850</xdr:rowOff>
    </xdr:to>
    <xdr:cxnSp macro="">
      <xdr:nvCxnSpPr>
        <xdr:cNvPr id="66" name="直線コネクタ 65"/>
        <xdr:cNvCxnSpPr/>
      </xdr:nvCxnSpPr>
      <xdr:spPr>
        <a:xfrm flipV="1">
          <a:off x="3098800" y="6546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58420</xdr:rowOff>
    </xdr:from>
    <xdr:to>
      <xdr:col>4</xdr:col>
      <xdr:colOff>346075</xdr:colOff>
      <xdr:row>38</xdr:row>
      <xdr:rowOff>69850</xdr:rowOff>
    </xdr:to>
    <xdr:cxnSp macro="">
      <xdr:nvCxnSpPr>
        <xdr:cNvPr id="69" name="直線コネクタ 68"/>
        <xdr:cNvCxnSpPr/>
      </xdr:nvCxnSpPr>
      <xdr:spPr>
        <a:xfrm>
          <a:off x="2209800" y="6573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127000</xdr:rowOff>
    </xdr:from>
    <xdr:to>
      <xdr:col>3</xdr:col>
      <xdr:colOff>142875</xdr:colOff>
      <xdr:row>38</xdr:row>
      <xdr:rowOff>58420</xdr:rowOff>
    </xdr:to>
    <xdr:cxnSp macro="">
      <xdr:nvCxnSpPr>
        <xdr:cNvPr id="72" name="直線コネクタ 71"/>
        <xdr:cNvCxnSpPr/>
      </xdr:nvCxnSpPr>
      <xdr:spPr>
        <a:xfrm>
          <a:off x="1320800" y="64706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5" name="フローチャート : 判断 74"/>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38</xdr:row>
      <xdr:rowOff>86377</xdr:rowOff>
    </xdr:from>
    <xdr:ext cx="762000" cy="259045"/>
    <xdr:sp macro="" textlink="">
      <xdr:nvSpPr>
        <xdr:cNvPr id="76" name="テキスト ボックス 75"/>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60960</xdr:rowOff>
    </xdr:from>
    <xdr:to>
      <xdr:col>7</xdr:col>
      <xdr:colOff>66675</xdr:colOff>
      <xdr:row>38</xdr:row>
      <xdr:rowOff>162560</xdr:rowOff>
    </xdr:to>
    <xdr:sp macro="" textlink="">
      <xdr:nvSpPr>
        <xdr:cNvPr id="82" name="円/楕円 81"/>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38</xdr:row>
      <xdr:rowOff>33037</xdr:rowOff>
    </xdr:from>
    <xdr:ext cx="762000" cy="259045"/>
    <xdr:sp macro="" textlink="">
      <xdr:nvSpPr>
        <xdr:cNvPr id="83"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152400</xdr:rowOff>
    </xdr:from>
    <xdr:to>
      <xdr:col>5</xdr:col>
      <xdr:colOff>600075</xdr:colOff>
      <xdr:row>38</xdr:row>
      <xdr:rowOff>82550</xdr:rowOff>
    </xdr:to>
    <xdr:sp macro="" textlink="">
      <xdr:nvSpPr>
        <xdr:cNvPr id="84" name="円/楕円 83"/>
        <xdr:cNvSpPr/>
      </xdr:nvSpPr>
      <xdr:spPr>
        <a:xfrm>
          <a:off x="3937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36</xdr:row>
      <xdr:rowOff>92727</xdr:rowOff>
    </xdr:from>
    <xdr:ext cx="736600" cy="259045"/>
    <xdr:sp macro="" textlink="">
      <xdr:nvSpPr>
        <xdr:cNvPr id="85" name="テキスト ボックス 84"/>
        <xdr:cNvSpPr txBox="1"/>
      </xdr:nvSpPr>
      <xdr:spPr>
        <a:xfrm>
          <a:off x="3606800" y="626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19050</xdr:rowOff>
    </xdr:from>
    <xdr:to>
      <xdr:col>4</xdr:col>
      <xdr:colOff>396875</xdr:colOff>
      <xdr:row>38</xdr:row>
      <xdr:rowOff>120650</xdr:rowOff>
    </xdr:to>
    <xdr:sp macro="" textlink="">
      <xdr:nvSpPr>
        <xdr:cNvPr id="86" name="円/楕円 85"/>
        <xdr:cNvSpPr/>
      </xdr:nvSpPr>
      <xdr:spPr>
        <a:xfrm>
          <a:off x="3048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36</xdr:row>
      <xdr:rowOff>130827</xdr:rowOff>
    </xdr:from>
    <xdr:ext cx="762000" cy="259045"/>
    <xdr:sp macro="" textlink="">
      <xdr:nvSpPr>
        <xdr:cNvPr id="87" name="テキスト ボックス 86"/>
        <xdr:cNvSpPr txBox="1"/>
      </xdr:nvSpPr>
      <xdr:spPr>
        <a:xfrm>
          <a:off x="2717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88" name="円/楕円 87"/>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36</xdr:row>
      <xdr:rowOff>119397</xdr:rowOff>
    </xdr:from>
    <xdr:ext cx="762000" cy="259045"/>
    <xdr:sp macro="" textlink="">
      <xdr:nvSpPr>
        <xdr:cNvPr id="89" name="テキスト ボックス 88"/>
        <xdr:cNvSpPr txBox="1"/>
      </xdr:nvSpPr>
      <xdr:spPr>
        <a:xfrm>
          <a:off x="1828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76200</xdr:rowOff>
    </xdr:from>
    <xdr:to>
      <xdr:col>1</xdr:col>
      <xdr:colOff>676275</xdr:colOff>
      <xdr:row>38</xdr:row>
      <xdr:rowOff>6350</xdr:rowOff>
    </xdr:to>
    <xdr:sp macro="" textlink="">
      <xdr:nvSpPr>
        <xdr:cNvPr id="90" name="円/楕円 89"/>
        <xdr:cNvSpPr/>
      </xdr:nvSpPr>
      <xdr:spPr>
        <a:xfrm>
          <a:off x="1270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36</xdr:row>
      <xdr:rowOff>16527</xdr:rowOff>
    </xdr:from>
    <xdr:ext cx="762000" cy="259045"/>
    <xdr:sp macro="" textlink="">
      <xdr:nvSpPr>
        <xdr:cNvPr id="91" name="テキスト ボックス 90"/>
        <xdr:cNvSpPr txBox="1"/>
      </xdr:nvSpPr>
      <xdr:spPr>
        <a:xfrm>
          <a:off x="939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物件費に係るものは、平成２６年度において１４．６％で</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類似団体平均と比較すると１．２％上回っている。主な要因</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として、支所・出張所や保育園・幼稚園が町内に複数あるこ</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とから、臨時職員賃金を含めた施設の維持管理費が多額とな</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今後の人口減少を考慮し、施設の統廃合を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図り、物件費の</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削減に努める。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104140</xdr:rowOff>
    </xdr:from>
    <xdr:to>
      <xdr:col>24</xdr:col>
      <xdr:colOff>31750</xdr:colOff>
      <xdr:row>15</xdr:row>
      <xdr:rowOff>104140</xdr:rowOff>
    </xdr:to>
    <xdr:cxnSp macro="">
      <xdr:nvCxnSpPr>
        <xdr:cNvPr id="120" name="直線コネクタ 119"/>
        <xdr:cNvCxnSpPr/>
      </xdr:nvCxnSpPr>
      <xdr:spPr>
        <a:xfrm>
          <a:off x="15671800" y="2675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15</xdr:row>
      <xdr:rowOff>46990</xdr:rowOff>
    </xdr:from>
    <xdr:to>
      <xdr:col>22</xdr:col>
      <xdr:colOff>565150</xdr:colOff>
      <xdr:row>15</xdr:row>
      <xdr:rowOff>104140</xdr:rowOff>
    </xdr:to>
    <xdr:cxnSp macro="">
      <xdr:nvCxnSpPr>
        <xdr:cNvPr id="123" name="直線コネクタ 122"/>
        <xdr:cNvCxnSpPr/>
      </xdr:nvCxnSpPr>
      <xdr:spPr>
        <a:xfrm>
          <a:off x="14782800" y="26187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xdr:rowOff>
    </xdr:from>
    <xdr:to>
      <xdr:col>21</xdr:col>
      <xdr:colOff>361950</xdr:colOff>
      <xdr:row>15</xdr:row>
      <xdr:rowOff>46990</xdr:rowOff>
    </xdr:to>
    <xdr:cxnSp macro="">
      <xdr:nvCxnSpPr>
        <xdr:cNvPr id="126" name="直線コネクタ 125"/>
        <xdr:cNvCxnSpPr/>
      </xdr:nvCxnSpPr>
      <xdr:spPr>
        <a:xfrm>
          <a:off x="13893800" y="25787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144145</xdr:rowOff>
    </xdr:from>
    <xdr:to>
      <xdr:col>20</xdr:col>
      <xdr:colOff>158750</xdr:colOff>
      <xdr:row>15</xdr:row>
      <xdr:rowOff>6985</xdr:rowOff>
    </xdr:to>
    <xdr:cxnSp macro="">
      <xdr:nvCxnSpPr>
        <xdr:cNvPr id="129" name="直線コネクタ 128"/>
        <xdr:cNvCxnSpPr/>
      </xdr:nvCxnSpPr>
      <xdr:spPr>
        <a:xfrm>
          <a:off x="13004800" y="2544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87630</xdr:rowOff>
    </xdr:from>
    <xdr:to>
      <xdr:col>19</xdr:col>
      <xdr:colOff>6350</xdr:colOff>
      <xdr:row>15</xdr:row>
      <xdr:rowOff>17780</xdr:rowOff>
    </xdr:to>
    <xdr:sp macro="" textlink="">
      <xdr:nvSpPr>
        <xdr:cNvPr id="132" name="フローチャート : 判断 131"/>
        <xdr:cNvSpPr/>
      </xdr:nvSpPr>
      <xdr:spPr>
        <a:xfrm>
          <a:off x="12954000" y="248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13</xdr:row>
      <xdr:rowOff>27957</xdr:rowOff>
    </xdr:from>
    <xdr:ext cx="762000" cy="259045"/>
    <xdr:sp macro="" textlink="">
      <xdr:nvSpPr>
        <xdr:cNvPr id="133" name="テキスト ボックス 132"/>
        <xdr:cNvSpPr txBox="1"/>
      </xdr:nvSpPr>
      <xdr:spPr>
        <a:xfrm>
          <a:off x="12623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53340</xdr:rowOff>
    </xdr:from>
    <xdr:to>
      <xdr:col>24</xdr:col>
      <xdr:colOff>82550</xdr:colOff>
      <xdr:row>15</xdr:row>
      <xdr:rowOff>154940</xdr:rowOff>
    </xdr:to>
    <xdr:sp macro="" textlink="">
      <xdr:nvSpPr>
        <xdr:cNvPr id="139" name="円/楕円 138"/>
        <xdr:cNvSpPr/>
      </xdr:nvSpPr>
      <xdr:spPr>
        <a:xfrm>
          <a:off x="164592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15</xdr:row>
      <xdr:rowOff>25417</xdr:rowOff>
    </xdr:from>
    <xdr:ext cx="762000" cy="259045"/>
    <xdr:sp macro="" textlink="">
      <xdr:nvSpPr>
        <xdr:cNvPr id="140" name="物件費該当値テキスト"/>
        <xdr:cNvSpPr txBox="1"/>
      </xdr:nvSpPr>
      <xdr:spPr>
        <a:xfrm>
          <a:off x="165989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53340</xdr:rowOff>
    </xdr:from>
    <xdr:to>
      <xdr:col>22</xdr:col>
      <xdr:colOff>615950</xdr:colOff>
      <xdr:row>15</xdr:row>
      <xdr:rowOff>154940</xdr:rowOff>
    </xdr:to>
    <xdr:sp macro="" textlink="">
      <xdr:nvSpPr>
        <xdr:cNvPr id="141" name="円/楕円 140"/>
        <xdr:cNvSpPr/>
      </xdr:nvSpPr>
      <xdr:spPr>
        <a:xfrm>
          <a:off x="15621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15</xdr:row>
      <xdr:rowOff>139717</xdr:rowOff>
    </xdr:from>
    <xdr:ext cx="736600" cy="259045"/>
    <xdr:sp macro="" textlink="">
      <xdr:nvSpPr>
        <xdr:cNvPr id="142" name="テキスト ボックス 141"/>
        <xdr:cNvSpPr txBox="1"/>
      </xdr:nvSpPr>
      <xdr:spPr>
        <a:xfrm>
          <a:off x="15290800" y="271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3" name="円/楕円 142"/>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15</xdr:row>
      <xdr:rowOff>82567</xdr:rowOff>
    </xdr:from>
    <xdr:ext cx="762000" cy="259045"/>
    <xdr:sp macro="" textlink="">
      <xdr:nvSpPr>
        <xdr:cNvPr id="144" name="テキスト ボックス 143"/>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127635</xdr:rowOff>
    </xdr:from>
    <xdr:to>
      <xdr:col>20</xdr:col>
      <xdr:colOff>209550</xdr:colOff>
      <xdr:row>15</xdr:row>
      <xdr:rowOff>57785</xdr:rowOff>
    </xdr:to>
    <xdr:sp macro="" textlink="">
      <xdr:nvSpPr>
        <xdr:cNvPr id="145" name="円/楕円 144"/>
        <xdr:cNvSpPr/>
      </xdr:nvSpPr>
      <xdr:spPr>
        <a:xfrm>
          <a:off x="13843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15</xdr:row>
      <xdr:rowOff>42562</xdr:rowOff>
    </xdr:from>
    <xdr:ext cx="762000" cy="259045"/>
    <xdr:sp macro="" textlink="">
      <xdr:nvSpPr>
        <xdr:cNvPr id="146" name="テキスト ボックス 145"/>
        <xdr:cNvSpPr txBox="1"/>
      </xdr:nvSpPr>
      <xdr:spPr>
        <a:xfrm>
          <a:off x="13512800" y="261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93345</xdr:rowOff>
    </xdr:from>
    <xdr:to>
      <xdr:col>19</xdr:col>
      <xdr:colOff>6350</xdr:colOff>
      <xdr:row>15</xdr:row>
      <xdr:rowOff>23495</xdr:rowOff>
    </xdr:to>
    <xdr:sp macro="" textlink="">
      <xdr:nvSpPr>
        <xdr:cNvPr id="147" name="円/楕円 146"/>
        <xdr:cNvSpPr/>
      </xdr:nvSpPr>
      <xdr:spPr>
        <a:xfrm>
          <a:off x="12954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15</xdr:row>
      <xdr:rowOff>8272</xdr:rowOff>
    </xdr:from>
    <xdr:ext cx="762000" cy="259045"/>
    <xdr:sp macro="" textlink="">
      <xdr:nvSpPr>
        <xdr:cNvPr id="148" name="テキスト ボックス 147"/>
        <xdr:cNvSpPr txBox="1"/>
      </xdr:nvSpPr>
      <xdr:spPr>
        <a:xfrm>
          <a:off x="12623800" y="25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扶助費に係るものは、平成２６年度において３．３％で類</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似団体平均と比較すると１．１％下回っている。</a:t>
          </a:r>
        </a:p>
        <a:p>
          <a:pPr rtl="0" eaLnBrk="1" fontAlgn="auto" latinLnBrk="0" hangingPunct="1">
            <a:lnSpc>
              <a:spcPts val="1500"/>
            </a:lnSpc>
          </a:pPr>
          <a:r>
            <a:rPr kumimoji="0"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今後も、現在の水準を維持するため、</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引き続き事業内容の</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精査に努める。</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500"/>
            </a:lnSpc>
          </a:pPr>
          <a:endParaRPr lang="en-US" altLang="ja-JP" sz="1300">
            <a:effectLst/>
            <a:latin typeface="ＭＳ ゴシック" panose="020B0609070205080204" pitchFamily="49" charset="-128"/>
            <a:ea typeface="ＭＳ ゴシック" panose="020B0609070205080204" pitchFamily="49" charset="-128"/>
          </a:endParaRPr>
        </a:p>
        <a:p>
          <a:pPr rtl="0" eaLnBrk="1" fontAlgn="auto" latinLnBrk="0" hangingPunct="1">
            <a:lnSpc>
              <a:spcPts val="1500"/>
            </a:lnSpc>
          </a:pP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88900</xdr:rowOff>
    </xdr:to>
    <xdr:cxnSp macro="">
      <xdr:nvCxnSpPr>
        <xdr:cNvPr id="181" name="直線コネクタ 180"/>
        <xdr:cNvCxnSpPr/>
      </xdr:nvCxnSpPr>
      <xdr:spPr>
        <a:xfrm flipV="1">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54</xdr:row>
      <xdr:rowOff>50800</xdr:rowOff>
    </xdr:from>
    <xdr:to>
      <xdr:col>5</xdr:col>
      <xdr:colOff>549275</xdr:colOff>
      <xdr:row>54</xdr:row>
      <xdr:rowOff>88900</xdr:rowOff>
    </xdr:to>
    <xdr:cxnSp macro="">
      <xdr:nvCxnSpPr>
        <xdr:cNvPr id="184" name="直線コネクタ 183"/>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50800</xdr:rowOff>
    </xdr:to>
    <xdr:cxnSp macro="">
      <xdr:nvCxnSpPr>
        <xdr:cNvPr id="187" name="直線コネクタ 186"/>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50800</xdr:rowOff>
    </xdr:to>
    <xdr:cxnSp macro="">
      <xdr:nvCxnSpPr>
        <xdr:cNvPr id="190" name="直線コネクタ 189"/>
        <xdr:cNvCxnSpPr/>
      </xdr:nvCxnSpPr>
      <xdr:spPr>
        <a:xfrm>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3" name="フローチャート : 判断 192"/>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162577</xdr:rowOff>
    </xdr:from>
    <xdr:ext cx="762000" cy="259045"/>
    <xdr:sp macro="" textlink="">
      <xdr:nvSpPr>
        <xdr:cNvPr id="194" name="テキスト ボックス 193"/>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0" name="円/楕円 199"/>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53</xdr:row>
      <xdr:rowOff>35577</xdr:rowOff>
    </xdr:from>
    <xdr:ext cx="762000" cy="259045"/>
    <xdr:sp macro="" textlink="">
      <xdr:nvSpPr>
        <xdr:cNvPr id="201"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2" name="円/楕円 201"/>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52</xdr:row>
      <xdr:rowOff>149877</xdr:rowOff>
    </xdr:from>
    <xdr:ext cx="736600" cy="259045"/>
    <xdr:sp macro="" textlink="">
      <xdr:nvSpPr>
        <xdr:cNvPr id="203" name="テキスト ボックス 202"/>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4" name="円/楕円 20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52</xdr:row>
      <xdr:rowOff>111777</xdr:rowOff>
    </xdr:from>
    <xdr:ext cx="762000" cy="259045"/>
    <xdr:sp macro="" textlink="">
      <xdr:nvSpPr>
        <xdr:cNvPr id="205" name="テキスト ボックス 20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06" name="円/楕円 205"/>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52</xdr:row>
      <xdr:rowOff>111777</xdr:rowOff>
    </xdr:from>
    <xdr:ext cx="762000" cy="259045"/>
    <xdr:sp macro="" textlink="">
      <xdr:nvSpPr>
        <xdr:cNvPr id="207" name="テキスト ボックス 206"/>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8" name="円/楕円 207"/>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52</xdr:row>
      <xdr:rowOff>73677</xdr:rowOff>
    </xdr:from>
    <xdr:ext cx="762000" cy="259045"/>
    <xdr:sp macro="" textlink="">
      <xdr:nvSpPr>
        <xdr:cNvPr id="209" name="テキスト ボックス 208"/>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その他に係るものは、平成２６年度において１２．７％で</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類似団体平均と比較すると０．８％下回っている。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今後は一部事務組合に対する繰出金の増加や高齢化による</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国民健康保険・介護保険・後期高齢者医療会計への繰出金の</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増加が見込まれるが、今後もこの水準を維持するよう努める。</a:t>
          </a: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136144</xdr:rowOff>
    </xdr:to>
    <xdr:cxnSp macro="">
      <xdr:nvCxnSpPr>
        <xdr:cNvPr id="239" name="直線コネクタ 238"/>
        <xdr:cNvCxnSpPr/>
      </xdr:nvCxnSpPr>
      <xdr:spPr>
        <a:xfrm>
          <a:off x="15671800" y="96961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56</xdr:row>
      <xdr:rowOff>62992</xdr:rowOff>
    </xdr:from>
    <xdr:to>
      <xdr:col>22</xdr:col>
      <xdr:colOff>565150</xdr:colOff>
      <xdr:row>56</xdr:row>
      <xdr:rowOff>94996</xdr:rowOff>
    </xdr:to>
    <xdr:cxnSp macro="">
      <xdr:nvCxnSpPr>
        <xdr:cNvPr id="242" name="直線コネクタ 241"/>
        <xdr:cNvCxnSpPr/>
      </xdr:nvCxnSpPr>
      <xdr:spPr>
        <a:xfrm>
          <a:off x="14782800" y="9664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62992</xdr:rowOff>
    </xdr:from>
    <xdr:to>
      <xdr:col>21</xdr:col>
      <xdr:colOff>361950</xdr:colOff>
      <xdr:row>56</xdr:row>
      <xdr:rowOff>72136</xdr:rowOff>
    </xdr:to>
    <xdr:cxnSp macro="">
      <xdr:nvCxnSpPr>
        <xdr:cNvPr id="245" name="直線コネクタ 244"/>
        <xdr:cNvCxnSpPr/>
      </xdr:nvCxnSpPr>
      <xdr:spPr>
        <a:xfrm flipV="1">
          <a:off x="13893800" y="9664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xdr:rowOff>
    </xdr:from>
    <xdr:to>
      <xdr:col>20</xdr:col>
      <xdr:colOff>158750</xdr:colOff>
      <xdr:row>56</xdr:row>
      <xdr:rowOff>72136</xdr:rowOff>
    </xdr:to>
    <xdr:cxnSp macro="">
      <xdr:nvCxnSpPr>
        <xdr:cNvPr id="248" name="直線コネクタ 247"/>
        <xdr:cNvCxnSpPr/>
      </xdr:nvCxnSpPr>
      <xdr:spPr>
        <a:xfrm>
          <a:off x="13004800" y="96093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1" name="フローチャート : 判断 25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56</xdr:row>
      <xdr:rowOff>162577</xdr:rowOff>
    </xdr:from>
    <xdr:ext cx="762000" cy="259045"/>
    <xdr:sp macro="" textlink="">
      <xdr:nvSpPr>
        <xdr:cNvPr id="252" name="テキスト ボックス 251"/>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58" name="円/楕円 257"/>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55</xdr:row>
      <xdr:rowOff>101871</xdr:rowOff>
    </xdr:from>
    <xdr:ext cx="762000" cy="259045"/>
    <xdr:sp macro="" textlink="">
      <xdr:nvSpPr>
        <xdr:cNvPr id="259" name="その他該当値テキスト"/>
        <xdr:cNvSpPr txBox="1"/>
      </xdr:nvSpPr>
      <xdr:spPr>
        <a:xfrm>
          <a:off x="16598900" y="953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44196</xdr:rowOff>
    </xdr:from>
    <xdr:to>
      <xdr:col>22</xdr:col>
      <xdr:colOff>615950</xdr:colOff>
      <xdr:row>56</xdr:row>
      <xdr:rowOff>145796</xdr:rowOff>
    </xdr:to>
    <xdr:sp macro="" textlink="">
      <xdr:nvSpPr>
        <xdr:cNvPr id="260" name="円/楕円 259"/>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155973</xdr:rowOff>
    </xdr:from>
    <xdr:ext cx="736600" cy="259045"/>
    <xdr:sp macro="" textlink="">
      <xdr:nvSpPr>
        <xdr:cNvPr id="261" name="テキスト ボックス 260"/>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xdr:rowOff>
    </xdr:from>
    <xdr:to>
      <xdr:col>21</xdr:col>
      <xdr:colOff>412750</xdr:colOff>
      <xdr:row>56</xdr:row>
      <xdr:rowOff>113792</xdr:rowOff>
    </xdr:to>
    <xdr:sp macro="" textlink="">
      <xdr:nvSpPr>
        <xdr:cNvPr id="262" name="円/楕円 261"/>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123969</xdr:rowOff>
    </xdr:from>
    <xdr:ext cx="762000" cy="259045"/>
    <xdr:sp macro="" textlink="">
      <xdr:nvSpPr>
        <xdr:cNvPr id="263" name="テキスト ボックス 262"/>
        <xdr:cNvSpPr txBox="1"/>
      </xdr:nvSpPr>
      <xdr:spPr>
        <a:xfrm>
          <a:off x="14401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21336</xdr:rowOff>
    </xdr:from>
    <xdr:to>
      <xdr:col>20</xdr:col>
      <xdr:colOff>209550</xdr:colOff>
      <xdr:row>56</xdr:row>
      <xdr:rowOff>122936</xdr:rowOff>
    </xdr:to>
    <xdr:sp macro="" textlink="">
      <xdr:nvSpPr>
        <xdr:cNvPr id="264" name="円/楕円 263"/>
        <xdr:cNvSpPr/>
      </xdr:nvSpPr>
      <xdr:spPr>
        <a:xfrm>
          <a:off x="13843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133113</xdr:rowOff>
    </xdr:from>
    <xdr:ext cx="762000" cy="259045"/>
    <xdr:sp macro="" textlink="">
      <xdr:nvSpPr>
        <xdr:cNvPr id="265" name="テキスト ボックス 264"/>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128778</xdr:rowOff>
    </xdr:from>
    <xdr:to>
      <xdr:col>19</xdr:col>
      <xdr:colOff>6350</xdr:colOff>
      <xdr:row>56</xdr:row>
      <xdr:rowOff>58928</xdr:rowOff>
    </xdr:to>
    <xdr:sp macro="" textlink="">
      <xdr:nvSpPr>
        <xdr:cNvPr id="266" name="円/楕円 265"/>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69105</xdr:rowOff>
    </xdr:from>
    <xdr:ext cx="762000" cy="259045"/>
    <xdr:sp macro="" textlink="">
      <xdr:nvSpPr>
        <xdr:cNvPr id="267" name="テキスト ボックス 266"/>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補助費等に係るものは、平成２６年度において１２．１％</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で類似団体平均と比較すると２．３％下回っている。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今後も補助金を交付するのが適当な事業であるか明確な基</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準を設けるなど、不適当な補助金は見直しや廃止を積極的に</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行う。</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108712</xdr:rowOff>
    </xdr:to>
    <xdr:cxnSp macro="">
      <xdr:nvCxnSpPr>
        <xdr:cNvPr id="297" name="直線コネクタ 296"/>
        <xdr:cNvCxnSpPr/>
      </xdr:nvCxnSpPr>
      <xdr:spPr>
        <a:xfrm>
          <a:off x="15671800" y="62626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36</xdr:row>
      <xdr:rowOff>90424</xdr:rowOff>
    </xdr:from>
    <xdr:to>
      <xdr:col>22</xdr:col>
      <xdr:colOff>565150</xdr:colOff>
      <xdr:row>36</xdr:row>
      <xdr:rowOff>99568</xdr:rowOff>
    </xdr:to>
    <xdr:cxnSp macro="">
      <xdr:nvCxnSpPr>
        <xdr:cNvPr id="300" name="直線コネクタ 299"/>
        <xdr:cNvCxnSpPr/>
      </xdr:nvCxnSpPr>
      <xdr:spPr>
        <a:xfrm flipV="1">
          <a:off x="14782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99568</xdr:rowOff>
    </xdr:to>
    <xdr:cxnSp macro="">
      <xdr:nvCxnSpPr>
        <xdr:cNvPr id="303" name="直線コネクタ 302"/>
        <xdr:cNvCxnSpPr/>
      </xdr:nvCxnSpPr>
      <xdr:spPr>
        <a:xfrm>
          <a:off x="13893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94996</xdr:rowOff>
    </xdr:to>
    <xdr:cxnSp macro="">
      <xdr:nvCxnSpPr>
        <xdr:cNvPr id="306" name="直線コネクタ 305"/>
        <xdr:cNvCxnSpPr/>
      </xdr:nvCxnSpPr>
      <xdr:spPr>
        <a:xfrm>
          <a:off x="13004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16" name="円/楕円 315"/>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35</xdr:row>
      <xdr:rowOff>74439</xdr:rowOff>
    </xdr:from>
    <xdr:ext cx="762000" cy="259045"/>
    <xdr:sp macro="" textlink="">
      <xdr:nvSpPr>
        <xdr:cNvPr id="317"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18" name="円/楕円 317"/>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151401</xdr:rowOff>
    </xdr:from>
    <xdr:ext cx="736600" cy="259045"/>
    <xdr:sp macro="" textlink="">
      <xdr:nvSpPr>
        <xdr:cNvPr id="319" name="テキスト ボックス 318"/>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0" name="円/楕円 319"/>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160545</xdr:rowOff>
    </xdr:from>
    <xdr:ext cx="762000" cy="259045"/>
    <xdr:sp macro="" textlink="">
      <xdr:nvSpPr>
        <xdr:cNvPr id="321" name="テキスト ボックス 320"/>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22" name="円/楕円 321"/>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155973</xdr:rowOff>
    </xdr:from>
    <xdr:ext cx="762000" cy="259045"/>
    <xdr:sp macro="" textlink="">
      <xdr:nvSpPr>
        <xdr:cNvPr id="323" name="テキスト ボックス 32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24" name="円/楕円 323"/>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128541</xdr:rowOff>
    </xdr:from>
    <xdr:ext cx="762000" cy="259045"/>
    <xdr:sp macro="" textlink="">
      <xdr:nvSpPr>
        <xdr:cNvPr id="325" name="テキスト ボックス 324"/>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公債費に係るものは、平成２６年度において１４．７％で</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類似団体平均と比較すると２．２％下回っている。</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今後もこれから想定される経年劣化による公共施設の建て</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替え等、大規模な事業の整理・縮小を図るなど、計画的な地</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方債の発行に努める。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76</xdr:row>
      <xdr:rowOff>39370</xdr:rowOff>
    </xdr:to>
    <xdr:cxnSp macro="">
      <xdr:nvCxnSpPr>
        <xdr:cNvPr id="357" name="直線コネクタ 356"/>
        <xdr:cNvCxnSpPr/>
      </xdr:nvCxnSpPr>
      <xdr:spPr>
        <a:xfrm>
          <a:off x="3987800" y="130505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76</xdr:row>
      <xdr:rowOff>20320</xdr:rowOff>
    </xdr:from>
    <xdr:to>
      <xdr:col>5</xdr:col>
      <xdr:colOff>549275</xdr:colOff>
      <xdr:row>76</xdr:row>
      <xdr:rowOff>142239</xdr:rowOff>
    </xdr:to>
    <xdr:cxnSp macro="">
      <xdr:nvCxnSpPr>
        <xdr:cNvPr id="360" name="直線コネクタ 359"/>
        <xdr:cNvCxnSpPr/>
      </xdr:nvCxnSpPr>
      <xdr:spPr>
        <a:xfrm flipV="1">
          <a:off x="3098800" y="130505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142239</xdr:rowOff>
    </xdr:from>
    <xdr:to>
      <xdr:col>4</xdr:col>
      <xdr:colOff>346075</xdr:colOff>
      <xdr:row>77</xdr:row>
      <xdr:rowOff>81280</xdr:rowOff>
    </xdr:to>
    <xdr:cxnSp macro="">
      <xdr:nvCxnSpPr>
        <xdr:cNvPr id="363" name="直線コネクタ 362"/>
        <xdr:cNvCxnSpPr/>
      </xdr:nvCxnSpPr>
      <xdr:spPr>
        <a:xfrm flipV="1">
          <a:off x="2209800" y="131724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81280</xdr:rowOff>
    </xdr:from>
    <xdr:to>
      <xdr:col>3</xdr:col>
      <xdr:colOff>142875</xdr:colOff>
      <xdr:row>77</xdr:row>
      <xdr:rowOff>123189</xdr:rowOff>
    </xdr:to>
    <xdr:cxnSp macro="">
      <xdr:nvCxnSpPr>
        <xdr:cNvPr id="366" name="直線コネクタ 365"/>
        <xdr:cNvCxnSpPr/>
      </xdr:nvCxnSpPr>
      <xdr:spPr>
        <a:xfrm flipV="1">
          <a:off x="1320800" y="13282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41911</xdr:rowOff>
    </xdr:from>
    <xdr:to>
      <xdr:col>1</xdr:col>
      <xdr:colOff>676275</xdr:colOff>
      <xdr:row>76</xdr:row>
      <xdr:rowOff>143511</xdr:rowOff>
    </xdr:to>
    <xdr:sp macro="" textlink="">
      <xdr:nvSpPr>
        <xdr:cNvPr id="369" name="フローチャート : 判断 368"/>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74</xdr:row>
      <xdr:rowOff>153687</xdr:rowOff>
    </xdr:from>
    <xdr:ext cx="762000" cy="259045"/>
    <xdr:sp macro="" textlink="">
      <xdr:nvSpPr>
        <xdr:cNvPr id="370" name="テキスト ボックス 369"/>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160020</xdr:rowOff>
    </xdr:from>
    <xdr:to>
      <xdr:col>7</xdr:col>
      <xdr:colOff>66675</xdr:colOff>
      <xdr:row>76</xdr:row>
      <xdr:rowOff>90170</xdr:rowOff>
    </xdr:to>
    <xdr:sp macro="" textlink="">
      <xdr:nvSpPr>
        <xdr:cNvPr id="376" name="円/楕円 375"/>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75</xdr:row>
      <xdr:rowOff>5097</xdr:rowOff>
    </xdr:from>
    <xdr:ext cx="762000" cy="259045"/>
    <xdr:sp macro="" textlink="">
      <xdr:nvSpPr>
        <xdr:cNvPr id="377" name="公債費該当値テキスト"/>
        <xdr:cNvSpPr txBox="1"/>
      </xdr:nvSpPr>
      <xdr:spPr>
        <a:xfrm>
          <a:off x="4914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78" name="円/楕円 377"/>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74</xdr:row>
      <xdr:rowOff>81297</xdr:rowOff>
    </xdr:from>
    <xdr:ext cx="736600" cy="259045"/>
    <xdr:sp macro="" textlink="">
      <xdr:nvSpPr>
        <xdr:cNvPr id="379" name="テキスト ボックス 378"/>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91439</xdr:rowOff>
    </xdr:from>
    <xdr:to>
      <xdr:col>4</xdr:col>
      <xdr:colOff>396875</xdr:colOff>
      <xdr:row>77</xdr:row>
      <xdr:rowOff>21589</xdr:rowOff>
    </xdr:to>
    <xdr:sp macro="" textlink="">
      <xdr:nvSpPr>
        <xdr:cNvPr id="380" name="円/楕円 379"/>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31767</xdr:rowOff>
    </xdr:from>
    <xdr:ext cx="762000" cy="259045"/>
    <xdr:sp macro="" textlink="">
      <xdr:nvSpPr>
        <xdr:cNvPr id="381" name="テキスト ボックス 380"/>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30480</xdr:rowOff>
    </xdr:from>
    <xdr:to>
      <xdr:col>3</xdr:col>
      <xdr:colOff>193675</xdr:colOff>
      <xdr:row>77</xdr:row>
      <xdr:rowOff>132080</xdr:rowOff>
    </xdr:to>
    <xdr:sp macro="" textlink="">
      <xdr:nvSpPr>
        <xdr:cNvPr id="382" name="円/楕円 381"/>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116857</xdr:rowOff>
    </xdr:from>
    <xdr:ext cx="762000" cy="259045"/>
    <xdr:sp macro="" textlink="">
      <xdr:nvSpPr>
        <xdr:cNvPr id="383" name="テキスト ボックス 382"/>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84" name="円/楕円 383"/>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158766</xdr:rowOff>
    </xdr:from>
    <xdr:ext cx="762000" cy="259045"/>
    <xdr:sp macro="" textlink="">
      <xdr:nvSpPr>
        <xdr:cNvPr id="385" name="テキスト ボックス 384"/>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公債費以外に係るものは、平成２６年度において６８．３</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％で類似団体平均と比較すると２．４％下回っている。</a:t>
          </a:r>
        </a:p>
        <a:p>
          <a:pPr rtl="0" eaLnBrk="1" fontAlgn="auto" latinLnBrk="0" hangingPunct="1">
            <a:lnSpc>
              <a:spcPts val="1500"/>
            </a:lnSpc>
          </a:pPr>
          <a:r>
            <a:rPr kumimoji="0"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今後も、現在の水準を維持するため、引き続き事業内容の</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lnSpc>
              <a:spcPts val="1500"/>
            </a:lnSpc>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精査に努める。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77</xdr:row>
      <xdr:rowOff>5080</xdr:rowOff>
    </xdr:to>
    <xdr:cxnSp macro="">
      <xdr:nvCxnSpPr>
        <xdr:cNvPr id="418" name="直線コネクタ 417"/>
        <xdr:cNvCxnSpPr/>
      </xdr:nvCxnSpPr>
      <xdr:spPr>
        <a:xfrm>
          <a:off x="15671800" y="1308100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76</xdr:row>
      <xdr:rowOff>24130</xdr:rowOff>
    </xdr:from>
    <xdr:to>
      <xdr:col>22</xdr:col>
      <xdr:colOff>565150</xdr:colOff>
      <xdr:row>76</xdr:row>
      <xdr:rowOff>50800</xdr:rowOff>
    </xdr:to>
    <xdr:cxnSp macro="">
      <xdr:nvCxnSpPr>
        <xdr:cNvPr id="421" name="直線コネクタ 420"/>
        <xdr:cNvCxnSpPr/>
      </xdr:nvCxnSpPr>
      <xdr:spPr>
        <a:xfrm>
          <a:off x="14782800" y="13054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24130</xdr:rowOff>
    </xdr:to>
    <xdr:cxnSp macro="">
      <xdr:nvCxnSpPr>
        <xdr:cNvPr id="424" name="直線コネクタ 423"/>
        <xdr:cNvCxnSpPr/>
      </xdr:nvCxnSpPr>
      <xdr:spPr>
        <a:xfrm>
          <a:off x="13893800" y="130200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123190</xdr:rowOff>
    </xdr:from>
    <xdr:to>
      <xdr:col>20</xdr:col>
      <xdr:colOff>158750</xdr:colOff>
      <xdr:row>75</xdr:row>
      <xdr:rowOff>161289</xdr:rowOff>
    </xdr:to>
    <xdr:cxnSp macro="">
      <xdr:nvCxnSpPr>
        <xdr:cNvPr id="427" name="直線コネクタ 426"/>
        <xdr:cNvCxnSpPr/>
      </xdr:nvCxnSpPr>
      <xdr:spPr>
        <a:xfrm>
          <a:off x="13004800" y="12810490"/>
          <a:ext cx="889000" cy="20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76</xdr:row>
      <xdr:rowOff>151147</xdr:rowOff>
    </xdr:from>
    <xdr:ext cx="762000" cy="259045"/>
    <xdr:sp macro="" textlink="">
      <xdr:nvSpPr>
        <xdr:cNvPr id="429" name="テキスト ボックス 428"/>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0" name="フローチャート : 判断 42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76</xdr:row>
      <xdr:rowOff>162577</xdr:rowOff>
    </xdr:from>
    <xdr:ext cx="762000" cy="259045"/>
    <xdr:sp macro="" textlink="">
      <xdr:nvSpPr>
        <xdr:cNvPr id="431" name="テキスト ボックス 430"/>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125730</xdr:rowOff>
    </xdr:from>
    <xdr:to>
      <xdr:col>24</xdr:col>
      <xdr:colOff>82550</xdr:colOff>
      <xdr:row>77</xdr:row>
      <xdr:rowOff>55880</xdr:rowOff>
    </xdr:to>
    <xdr:sp macro="" textlink="">
      <xdr:nvSpPr>
        <xdr:cNvPr id="437" name="円/楕円 436"/>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75</xdr:row>
      <xdr:rowOff>142257</xdr:rowOff>
    </xdr:from>
    <xdr:ext cx="762000" cy="259045"/>
    <xdr:sp macro="" textlink="">
      <xdr:nvSpPr>
        <xdr:cNvPr id="438" name="公債費以外該当値テキスト"/>
        <xdr:cNvSpPr txBox="1"/>
      </xdr:nvSpPr>
      <xdr:spPr>
        <a:xfrm>
          <a:off x="16598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0</xdr:rowOff>
    </xdr:from>
    <xdr:to>
      <xdr:col>22</xdr:col>
      <xdr:colOff>615950</xdr:colOff>
      <xdr:row>76</xdr:row>
      <xdr:rowOff>101600</xdr:rowOff>
    </xdr:to>
    <xdr:sp macro="" textlink="">
      <xdr:nvSpPr>
        <xdr:cNvPr id="439" name="円/楕円 438"/>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74</xdr:row>
      <xdr:rowOff>111777</xdr:rowOff>
    </xdr:from>
    <xdr:ext cx="736600" cy="259045"/>
    <xdr:sp macro="" textlink="">
      <xdr:nvSpPr>
        <xdr:cNvPr id="440" name="テキスト ボックス 439"/>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144780</xdr:rowOff>
    </xdr:from>
    <xdr:to>
      <xdr:col>21</xdr:col>
      <xdr:colOff>412750</xdr:colOff>
      <xdr:row>76</xdr:row>
      <xdr:rowOff>74930</xdr:rowOff>
    </xdr:to>
    <xdr:sp macro="" textlink="">
      <xdr:nvSpPr>
        <xdr:cNvPr id="441" name="円/楕円 440"/>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74</xdr:row>
      <xdr:rowOff>85107</xdr:rowOff>
    </xdr:from>
    <xdr:ext cx="762000" cy="259045"/>
    <xdr:sp macro="" textlink="">
      <xdr:nvSpPr>
        <xdr:cNvPr id="442" name="テキスト ボックス 441"/>
        <xdr:cNvSpPr txBox="1"/>
      </xdr:nvSpPr>
      <xdr:spPr>
        <a:xfrm>
          <a:off x="14401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43" name="円/楕円 442"/>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74</xdr:row>
      <xdr:rowOff>50817</xdr:rowOff>
    </xdr:from>
    <xdr:ext cx="762000" cy="259045"/>
    <xdr:sp macro="" textlink="">
      <xdr:nvSpPr>
        <xdr:cNvPr id="444" name="テキスト ボックス 443"/>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72390</xdr:rowOff>
    </xdr:from>
    <xdr:to>
      <xdr:col>19</xdr:col>
      <xdr:colOff>6350</xdr:colOff>
      <xdr:row>75</xdr:row>
      <xdr:rowOff>2540</xdr:rowOff>
    </xdr:to>
    <xdr:sp macro="" textlink="">
      <xdr:nvSpPr>
        <xdr:cNvPr id="445" name="円/楕円 444"/>
        <xdr:cNvSpPr/>
      </xdr:nvSpPr>
      <xdr:spPr>
        <a:xfrm>
          <a:off x="12954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73</xdr:row>
      <xdr:rowOff>12717</xdr:rowOff>
    </xdr:from>
    <xdr:ext cx="762000" cy="259045"/>
    <xdr:sp macro="" textlink="">
      <xdr:nvSpPr>
        <xdr:cNvPr id="446" name="テキスト ボックス 445"/>
        <xdr:cNvSpPr txBox="1"/>
      </xdr:nvSpPr>
      <xdr:spPr>
        <a:xfrm>
          <a:off x="12623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0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0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静岡県西伊豆町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02"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03"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105"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107"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08"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09"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112"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116"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117"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118"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119"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120"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121"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122"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23"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125"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21</xdr:row>
      <xdr:rowOff>0</xdr:rowOff>
    </xdr:from>
    <xdr:to>
      <xdr:col>5</xdr:col>
      <xdr:colOff>733425</xdr:colOff>
      <xdr:row>21</xdr:row>
      <xdr:rowOff>0</xdr:rowOff>
    </xdr:to>
    <xdr:cxnSp macro="">
      <xdr:nvCxnSpPr>
        <xdr:cNvPr id="4127" name="直線コネクタ 31"/>
        <xdr:cNvCxnSpPr>
          <a:cxnSpLocks noChangeShapeType="1"/>
        </xdr:cNvCxnSpPr>
      </xdr:nvCxnSpPr>
      <xdr:spPr bwMode="auto">
        <a:xfrm>
          <a:off x="2162175" y="3648075"/>
          <a:ext cx="4238625" cy="0"/>
        </a:xfrm>
        <a:prstGeom prst="line">
          <a:avLst/>
        </a:prstGeom>
        <a:noFill/>
        <a:ln w="9525" algn="ctr">
          <a:solidFill>
            <a:srgbClr val="C0C0C0"/>
          </a:solidFill>
          <a:round/>
          <a:headEnd/>
          <a:tailEnd/>
        </a:ln>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19</xdr:row>
      <xdr:rowOff>57150</xdr:rowOff>
    </xdr:from>
    <xdr:to>
      <xdr:col>5</xdr:col>
      <xdr:colOff>733425</xdr:colOff>
      <xdr:row>19</xdr:row>
      <xdr:rowOff>57150</xdr:rowOff>
    </xdr:to>
    <xdr:cxnSp macro="">
      <xdr:nvCxnSpPr>
        <xdr:cNvPr id="4129" name="直線コネクタ 33"/>
        <xdr:cNvCxnSpPr>
          <a:cxnSpLocks noChangeShapeType="1"/>
        </xdr:cNvCxnSpPr>
      </xdr:nvCxnSpPr>
      <xdr:spPr bwMode="auto">
        <a:xfrm>
          <a:off x="2162175" y="3362325"/>
          <a:ext cx="4238625" cy="0"/>
        </a:xfrm>
        <a:prstGeom prst="line">
          <a:avLst/>
        </a:prstGeom>
        <a:noFill/>
        <a:ln w="9525" algn="ctr">
          <a:solidFill>
            <a:srgbClr val="C0C0C0"/>
          </a:solidFill>
          <a:round/>
          <a:headEnd/>
          <a:tailEnd/>
        </a:ln>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17</xdr:row>
      <xdr:rowOff>114300</xdr:rowOff>
    </xdr:from>
    <xdr:to>
      <xdr:col>5</xdr:col>
      <xdr:colOff>733425</xdr:colOff>
      <xdr:row>17</xdr:row>
      <xdr:rowOff>114300</xdr:rowOff>
    </xdr:to>
    <xdr:cxnSp macro="">
      <xdr:nvCxnSpPr>
        <xdr:cNvPr id="4131" name="直線コネクタ 35"/>
        <xdr:cNvCxnSpPr>
          <a:cxnSpLocks noChangeShapeType="1"/>
        </xdr:cNvCxnSpPr>
      </xdr:nvCxnSpPr>
      <xdr:spPr bwMode="auto">
        <a:xfrm>
          <a:off x="2162175" y="3076575"/>
          <a:ext cx="4238625" cy="0"/>
        </a:xfrm>
        <a:prstGeom prst="line">
          <a:avLst/>
        </a:prstGeom>
        <a:noFill/>
        <a:ln w="9525" algn="ctr">
          <a:solidFill>
            <a:srgbClr val="C0C0C0"/>
          </a:solidFill>
          <a:round/>
          <a:headEnd/>
          <a:tailEnd/>
        </a:ln>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4133" name="直線コネクタ 37"/>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14</xdr:row>
      <xdr:rowOff>57150</xdr:rowOff>
    </xdr:from>
    <xdr:to>
      <xdr:col>5</xdr:col>
      <xdr:colOff>733425</xdr:colOff>
      <xdr:row>14</xdr:row>
      <xdr:rowOff>57150</xdr:rowOff>
    </xdr:to>
    <xdr:cxnSp macro="">
      <xdr:nvCxnSpPr>
        <xdr:cNvPr id="4135" name="直線コネクタ 39"/>
        <xdr:cNvCxnSpPr>
          <a:cxnSpLocks noChangeShapeType="1"/>
        </xdr:cNvCxnSpPr>
      </xdr:nvCxnSpPr>
      <xdr:spPr bwMode="auto">
        <a:xfrm>
          <a:off x="2162175" y="2505075"/>
          <a:ext cx="4238625" cy="0"/>
        </a:xfrm>
        <a:prstGeom prst="line">
          <a:avLst/>
        </a:prstGeom>
        <a:noFill/>
        <a:ln w="9525" algn="ctr">
          <a:solidFill>
            <a:srgbClr val="C0C0C0"/>
          </a:solidFill>
          <a:round/>
          <a:headEnd/>
          <a:tailEnd/>
        </a:ln>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1028700</xdr:colOff>
      <xdr:row>12</xdr:row>
      <xdr:rowOff>114300</xdr:rowOff>
    </xdr:from>
    <xdr:to>
      <xdr:col>5</xdr:col>
      <xdr:colOff>733425</xdr:colOff>
      <xdr:row>12</xdr:row>
      <xdr:rowOff>114300</xdr:rowOff>
    </xdr:to>
    <xdr:cxnSp macro="">
      <xdr:nvCxnSpPr>
        <xdr:cNvPr id="4137" name="直線コネクタ 41"/>
        <xdr:cNvCxnSpPr>
          <a:cxnSpLocks noChangeShapeType="1"/>
        </xdr:cNvCxnSpPr>
      </xdr:nvCxnSpPr>
      <xdr:spPr bwMode="auto">
        <a:xfrm>
          <a:off x="2162175" y="2219325"/>
          <a:ext cx="4238625" cy="0"/>
        </a:xfrm>
        <a:prstGeom prst="line">
          <a:avLst/>
        </a:prstGeom>
        <a:noFill/>
        <a:ln w="9525" algn="ctr">
          <a:solidFill>
            <a:srgbClr val="C0C0C0"/>
          </a:solidFill>
          <a:round/>
          <a:headEnd/>
          <a:tailEnd/>
        </a:ln>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1028700</xdr:colOff>
      <xdr:row>11</xdr:row>
      <xdr:rowOff>0</xdr:rowOff>
    </xdr:from>
    <xdr:to>
      <xdr:col>5</xdr:col>
      <xdr:colOff>733425</xdr:colOff>
      <xdr:row>11</xdr:row>
      <xdr:rowOff>0</xdr:rowOff>
    </xdr:to>
    <xdr:cxnSp macro="">
      <xdr:nvCxnSpPr>
        <xdr:cNvPr id="4139" name="直線コネクタ 43"/>
        <xdr:cNvCxnSpPr>
          <a:cxnSpLocks noChangeShapeType="1"/>
        </xdr:cNvCxnSpPr>
      </xdr:nvCxnSpPr>
      <xdr:spPr bwMode="auto">
        <a:xfrm>
          <a:off x="2162175" y="1933575"/>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141" name="直線コネクタ 45"/>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14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9525</xdr:rowOff>
    </xdr:from>
    <xdr:to>
      <xdr:col>4</xdr:col>
      <xdr:colOff>1114425</xdr:colOff>
      <xdr:row>19</xdr:row>
      <xdr:rowOff>161925</xdr:rowOff>
    </xdr:to>
    <xdr:cxnSp macro="">
      <xdr:nvCxnSpPr>
        <xdr:cNvPr id="4144" name="直線コネクタ 48"/>
        <xdr:cNvCxnSpPr>
          <a:cxnSpLocks noChangeShapeType="1"/>
        </xdr:cNvCxnSpPr>
      </xdr:nvCxnSpPr>
      <xdr:spPr bwMode="auto">
        <a:xfrm flipV="1">
          <a:off x="5648325" y="2114550"/>
          <a:ext cx="0" cy="1352550"/>
        </a:xfrm>
        <a:prstGeom prst="line">
          <a:avLst/>
        </a:prstGeom>
        <a:noFill/>
        <a:ln w="31750" algn="ctr">
          <a:solidFill>
            <a:srgbClr val="808080"/>
          </a:solidFill>
          <a:round/>
          <a:headEnd/>
          <a:tailEnd/>
        </a:ln>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161925</xdr:rowOff>
    </xdr:from>
    <xdr:to>
      <xdr:col>5</xdr:col>
      <xdr:colOff>76200</xdr:colOff>
      <xdr:row>19</xdr:row>
      <xdr:rowOff>161925</xdr:rowOff>
    </xdr:to>
    <xdr:cxnSp macro="">
      <xdr:nvCxnSpPr>
        <xdr:cNvPr id="4146" name="直線コネクタ 50"/>
        <xdr:cNvCxnSpPr>
          <a:cxnSpLocks noChangeShapeType="1"/>
        </xdr:cNvCxnSpPr>
      </xdr:nvCxnSpPr>
      <xdr:spPr bwMode="auto">
        <a:xfrm>
          <a:off x="5562600" y="3467100"/>
          <a:ext cx="180975" cy="0"/>
        </a:xfrm>
        <a:prstGeom prst="line">
          <a:avLst/>
        </a:prstGeom>
        <a:noFill/>
        <a:ln w="19050" algn="ctr">
          <a:solidFill>
            <a:srgbClr val="000000"/>
          </a:solidFill>
          <a:round/>
          <a:headEnd/>
          <a:tailEnd/>
        </a:ln>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9525</xdr:rowOff>
    </xdr:from>
    <xdr:to>
      <xdr:col>5</xdr:col>
      <xdr:colOff>76200</xdr:colOff>
      <xdr:row>12</xdr:row>
      <xdr:rowOff>9525</xdr:rowOff>
    </xdr:to>
    <xdr:cxnSp macro="">
      <xdr:nvCxnSpPr>
        <xdr:cNvPr id="4148" name="直線コネクタ 52"/>
        <xdr:cNvCxnSpPr>
          <a:cxnSpLocks noChangeShapeType="1"/>
        </xdr:cNvCxnSpPr>
      </xdr:nvCxnSpPr>
      <xdr:spPr bwMode="auto">
        <a:xfrm>
          <a:off x="5562600" y="2114550"/>
          <a:ext cx="180975" cy="0"/>
        </a:xfrm>
        <a:prstGeom prst="line">
          <a:avLst/>
        </a:prstGeom>
        <a:noFill/>
        <a:ln w="19050" algn="ctr">
          <a:solidFill>
            <a:srgbClr val="000000"/>
          </a:solidFill>
          <a:round/>
          <a:headEnd/>
          <a:tailEnd/>
        </a:ln>
      </xdr:spPr>
    </xdr:cxnSp>
    <xdr:clientData/>
  </xdr:twoCellAnchor>
  <xdr:twoCellAnchor>
    <xdr:from>
      <xdr:col>4</xdr:col>
      <xdr:colOff>466725</xdr:colOff>
      <xdr:row>17</xdr:row>
      <xdr:rowOff>28575</xdr:rowOff>
    </xdr:from>
    <xdr:to>
      <xdr:col>4</xdr:col>
      <xdr:colOff>1114425</xdr:colOff>
      <xdr:row>17</xdr:row>
      <xdr:rowOff>76200</xdr:rowOff>
    </xdr:to>
    <xdr:cxnSp macro="">
      <xdr:nvCxnSpPr>
        <xdr:cNvPr id="4149" name="直線コネクタ 53"/>
        <xdr:cNvCxnSpPr>
          <a:cxnSpLocks noChangeShapeType="1"/>
        </xdr:cNvCxnSpPr>
      </xdr:nvCxnSpPr>
      <xdr:spPr bwMode="auto">
        <a:xfrm flipV="1">
          <a:off x="5000625" y="2990850"/>
          <a:ext cx="647700" cy="47625"/>
        </a:xfrm>
        <a:prstGeom prst="line">
          <a:avLst/>
        </a:prstGeom>
        <a:noFill/>
        <a:ln w="6350" algn="ctr">
          <a:solidFill>
            <a:srgbClr val="FF0000"/>
          </a:solidFill>
          <a:round/>
          <a:headEnd/>
          <a:tailEnd/>
        </a:ln>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104775</xdr:rowOff>
    </xdr:from>
    <xdr:to>
      <xdr:col>5</xdr:col>
      <xdr:colOff>38100</xdr:colOff>
      <xdr:row>17</xdr:row>
      <xdr:rowOff>28575</xdr:rowOff>
    </xdr:to>
    <xdr:sp macro="" textlink="">
      <xdr:nvSpPr>
        <xdr:cNvPr id="4151" name="フローチャート : 判断 55"/>
        <xdr:cNvSpPr>
          <a:spLocks noChangeArrowheads="1"/>
        </xdr:cNvSpPr>
      </xdr:nvSpPr>
      <xdr:spPr bwMode="auto">
        <a:xfrm>
          <a:off x="5600700" y="289560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17</xdr:row>
      <xdr:rowOff>76200</xdr:rowOff>
    </xdr:from>
    <xdr:to>
      <xdr:col>4</xdr:col>
      <xdr:colOff>466725</xdr:colOff>
      <xdr:row>17</xdr:row>
      <xdr:rowOff>76200</xdr:rowOff>
    </xdr:to>
    <xdr:cxnSp macro="">
      <xdr:nvCxnSpPr>
        <xdr:cNvPr id="4152" name="直線コネクタ 56"/>
        <xdr:cNvCxnSpPr>
          <a:cxnSpLocks noChangeShapeType="1"/>
        </xdr:cNvCxnSpPr>
      </xdr:nvCxnSpPr>
      <xdr:spPr bwMode="auto">
        <a:xfrm flipV="1">
          <a:off x="4305300" y="3038475"/>
          <a:ext cx="695325" cy="0"/>
        </a:xfrm>
        <a:prstGeom prst="line">
          <a:avLst/>
        </a:prstGeom>
        <a:noFill/>
        <a:ln w="6350" algn="ctr">
          <a:solidFill>
            <a:srgbClr val="FF0000"/>
          </a:solidFill>
          <a:round/>
          <a:headEnd/>
          <a:tailEnd/>
        </a:ln>
      </xdr:spPr>
    </xdr:cxnSp>
    <xdr:clientData/>
  </xdr:twoCellAnchor>
  <xdr:twoCellAnchor>
    <xdr:from>
      <xdr:col>4</xdr:col>
      <xdr:colOff>419100</xdr:colOff>
      <xdr:row>16</xdr:row>
      <xdr:rowOff>142875</xdr:rowOff>
    </xdr:from>
    <xdr:to>
      <xdr:col>4</xdr:col>
      <xdr:colOff>523875</xdr:colOff>
      <xdr:row>17</xdr:row>
      <xdr:rowOff>66675</xdr:rowOff>
    </xdr:to>
    <xdr:sp macro="" textlink="">
      <xdr:nvSpPr>
        <xdr:cNvPr id="4153" name="フローチャート : 判断 57"/>
        <xdr:cNvSpPr>
          <a:spLocks noChangeArrowheads="1"/>
        </xdr:cNvSpPr>
      </xdr:nvSpPr>
      <xdr:spPr bwMode="auto">
        <a:xfrm>
          <a:off x="4953000" y="29337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209550</xdr:colOff>
      <xdr:row>17</xdr:row>
      <xdr:rowOff>76200</xdr:rowOff>
    </xdr:from>
    <xdr:to>
      <xdr:col>3</xdr:col>
      <xdr:colOff>904875</xdr:colOff>
      <xdr:row>17</xdr:row>
      <xdr:rowOff>76200</xdr:rowOff>
    </xdr:to>
    <xdr:cxnSp macro="">
      <xdr:nvCxnSpPr>
        <xdr:cNvPr id="4155" name="直線コネクタ 59"/>
        <xdr:cNvCxnSpPr>
          <a:cxnSpLocks noChangeShapeType="1"/>
        </xdr:cNvCxnSpPr>
      </xdr:nvCxnSpPr>
      <xdr:spPr bwMode="auto">
        <a:xfrm flipV="1">
          <a:off x="3609975" y="3038475"/>
          <a:ext cx="695325" cy="0"/>
        </a:xfrm>
        <a:prstGeom prst="line">
          <a:avLst/>
        </a:prstGeom>
        <a:noFill/>
        <a:ln w="6350" algn="ctr">
          <a:solidFill>
            <a:srgbClr val="FF0000"/>
          </a:solidFill>
          <a:round/>
          <a:headEnd/>
          <a:tailEnd/>
        </a:ln>
      </xdr:spPr>
    </xdr:cxnSp>
    <xdr:clientData/>
  </xdr:twoCellAnchor>
  <xdr:twoCellAnchor>
    <xdr:from>
      <xdr:col>3</xdr:col>
      <xdr:colOff>857250</xdr:colOff>
      <xdr:row>16</xdr:row>
      <xdr:rowOff>133350</xdr:rowOff>
    </xdr:from>
    <xdr:to>
      <xdr:col>3</xdr:col>
      <xdr:colOff>952500</xdr:colOff>
      <xdr:row>17</xdr:row>
      <xdr:rowOff>66675</xdr:rowOff>
    </xdr:to>
    <xdr:sp macro="" textlink="">
      <xdr:nvSpPr>
        <xdr:cNvPr id="4156" name="フローチャート : 判断 60"/>
        <xdr:cNvSpPr>
          <a:spLocks noChangeArrowheads="1"/>
        </xdr:cNvSpPr>
      </xdr:nvSpPr>
      <xdr:spPr bwMode="auto">
        <a:xfrm>
          <a:off x="4257675" y="29241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638175</xdr:colOff>
      <xdr:row>17</xdr:row>
      <xdr:rowOff>76200</xdr:rowOff>
    </xdr:from>
    <xdr:to>
      <xdr:col>3</xdr:col>
      <xdr:colOff>209550</xdr:colOff>
      <xdr:row>17</xdr:row>
      <xdr:rowOff>152400</xdr:rowOff>
    </xdr:to>
    <xdr:cxnSp macro="">
      <xdr:nvCxnSpPr>
        <xdr:cNvPr id="4158" name="直線コネクタ 62"/>
        <xdr:cNvCxnSpPr>
          <a:cxnSpLocks noChangeShapeType="1"/>
        </xdr:cNvCxnSpPr>
      </xdr:nvCxnSpPr>
      <xdr:spPr bwMode="auto">
        <a:xfrm flipV="1">
          <a:off x="2905125" y="3038475"/>
          <a:ext cx="704850" cy="76200"/>
        </a:xfrm>
        <a:prstGeom prst="line">
          <a:avLst/>
        </a:prstGeom>
        <a:noFill/>
        <a:ln w="6350" algn="ctr">
          <a:solidFill>
            <a:srgbClr val="FF0000"/>
          </a:solidFill>
          <a:round/>
          <a:headEnd/>
          <a:tailEnd/>
        </a:ln>
      </xdr:spPr>
    </xdr:cxnSp>
    <xdr:clientData/>
  </xdr:twoCellAnchor>
  <xdr:twoCellAnchor>
    <xdr:from>
      <xdr:col>3</xdr:col>
      <xdr:colOff>152400</xdr:colOff>
      <xdr:row>16</xdr:row>
      <xdr:rowOff>133350</xdr:rowOff>
    </xdr:from>
    <xdr:to>
      <xdr:col>3</xdr:col>
      <xdr:colOff>257175</xdr:colOff>
      <xdr:row>17</xdr:row>
      <xdr:rowOff>66675</xdr:rowOff>
    </xdr:to>
    <xdr:sp macro="" textlink="">
      <xdr:nvSpPr>
        <xdr:cNvPr id="4159" name="フローチャート : 判断 63"/>
        <xdr:cNvSpPr>
          <a:spLocks noChangeArrowheads="1"/>
        </xdr:cNvSpPr>
      </xdr:nvSpPr>
      <xdr:spPr bwMode="auto">
        <a:xfrm>
          <a:off x="3552825" y="29241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19050</xdr:rowOff>
    </xdr:from>
    <xdr:to>
      <xdr:col>2</xdr:col>
      <xdr:colOff>695325</xdr:colOff>
      <xdr:row>18</xdr:row>
      <xdr:rowOff>123825</xdr:rowOff>
    </xdr:to>
    <xdr:sp macro="" textlink="">
      <xdr:nvSpPr>
        <xdr:cNvPr id="4161" name="フローチャート : 判断 65"/>
        <xdr:cNvSpPr>
          <a:spLocks noChangeArrowheads="1"/>
        </xdr:cNvSpPr>
      </xdr:nvSpPr>
      <xdr:spPr bwMode="auto">
        <a:xfrm>
          <a:off x="2857500" y="31527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18</xdr:row>
      <xdr:rowOff>110085</xdr:rowOff>
    </xdr:from>
    <xdr:ext cx="762000" cy="259045"/>
    <xdr:sp macro="" textlink="">
      <xdr:nvSpPr>
        <xdr:cNvPr id="67" name="テキスト ボックス 66"/>
        <xdr:cNvSpPr txBox="1"/>
      </xdr:nvSpPr>
      <xdr:spPr>
        <a:xfrm>
          <a:off x="2527300" y="324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152400</xdr:rowOff>
    </xdr:from>
    <xdr:to>
      <xdr:col>5</xdr:col>
      <xdr:colOff>38100</xdr:colOff>
      <xdr:row>17</xdr:row>
      <xdr:rowOff>85725</xdr:rowOff>
    </xdr:to>
    <xdr:sp macro="" textlink="">
      <xdr:nvSpPr>
        <xdr:cNvPr id="4168" name="円/楕円 72"/>
        <xdr:cNvSpPr>
          <a:spLocks noChangeArrowheads="1"/>
        </xdr:cNvSpPr>
      </xdr:nvSpPr>
      <xdr:spPr bwMode="auto">
        <a:xfrm>
          <a:off x="5600700" y="29432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16</xdr:row>
      <xdr:rowOff>123172</xdr:rowOff>
    </xdr:from>
    <xdr:ext cx="762000" cy="259045"/>
    <xdr:sp macro="" textlink="">
      <xdr:nvSpPr>
        <xdr:cNvPr id="74" name="人口1人当たり決算額の推移該当値テキスト130"/>
        <xdr:cNvSpPr txBox="1"/>
      </xdr:nvSpPr>
      <xdr:spPr>
        <a:xfrm>
          <a:off x="5740400" y="291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129,137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19050</xdr:rowOff>
    </xdr:from>
    <xdr:to>
      <xdr:col>4</xdr:col>
      <xdr:colOff>523875</xdr:colOff>
      <xdr:row>17</xdr:row>
      <xdr:rowOff>123825</xdr:rowOff>
    </xdr:to>
    <xdr:sp macro="" textlink="">
      <xdr:nvSpPr>
        <xdr:cNvPr id="4170" name="円/楕円 74"/>
        <xdr:cNvSpPr>
          <a:spLocks noChangeArrowheads="1"/>
        </xdr:cNvSpPr>
      </xdr:nvSpPr>
      <xdr:spPr bwMode="auto">
        <a:xfrm>
          <a:off x="4953000" y="29813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17</xdr:row>
      <xdr:rowOff>108151</xdr:rowOff>
    </xdr:from>
    <xdr:ext cx="736600" cy="259045"/>
    <xdr:sp macro="" textlink="">
      <xdr:nvSpPr>
        <xdr:cNvPr id="76" name="テキスト ボックス 75"/>
        <xdr:cNvSpPr txBox="1"/>
      </xdr:nvSpPr>
      <xdr:spPr>
        <a:xfrm>
          <a:off x="4622800" y="307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124,714</a:t>
          </a:r>
          <a:endParaRPr kumimoji="1" lang="ja-JP" altLang="en-US" sz="1000" b="1">
            <a:solidFill>
              <a:srgbClr val="FF0000"/>
            </a:solidFill>
            <a:latin typeface="ＭＳ Ｐゴシック"/>
          </a:endParaRPr>
        </a:p>
      </xdr:txBody>
    </xdr:sp>
    <xdr:clientData/>
  </xdr:oneCellAnchor>
  <xdr:twoCellAnchor>
    <xdr:from>
      <xdr:col>3</xdr:col>
      <xdr:colOff>857250</xdr:colOff>
      <xdr:row>17</xdr:row>
      <xdr:rowOff>28575</xdr:rowOff>
    </xdr:from>
    <xdr:to>
      <xdr:col>3</xdr:col>
      <xdr:colOff>952500</xdr:colOff>
      <xdr:row>17</xdr:row>
      <xdr:rowOff>123825</xdr:rowOff>
    </xdr:to>
    <xdr:sp macro="" textlink="">
      <xdr:nvSpPr>
        <xdr:cNvPr id="4172" name="円/楕円 76"/>
        <xdr:cNvSpPr>
          <a:spLocks noChangeArrowheads="1"/>
        </xdr:cNvSpPr>
      </xdr:nvSpPr>
      <xdr:spPr bwMode="auto">
        <a:xfrm>
          <a:off x="4257675" y="2990850"/>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17</xdr:row>
      <xdr:rowOff>111371</xdr:rowOff>
    </xdr:from>
    <xdr:ext cx="762000" cy="259045"/>
    <xdr:sp macro="" textlink="">
      <xdr:nvSpPr>
        <xdr:cNvPr id="78" name="テキスト ボックス 77"/>
        <xdr:cNvSpPr txBox="1"/>
      </xdr:nvSpPr>
      <xdr:spPr>
        <a:xfrm>
          <a:off x="3924300" y="307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124,376</a:t>
          </a:r>
          <a:endParaRPr kumimoji="1" lang="ja-JP" altLang="en-US" sz="1000" b="1">
            <a:solidFill>
              <a:srgbClr val="FF0000"/>
            </a:solidFill>
            <a:latin typeface="ＭＳ Ｐゴシック"/>
          </a:endParaRPr>
        </a:p>
      </xdr:txBody>
    </xdr:sp>
    <xdr:clientData/>
  </xdr:oneCellAnchor>
  <xdr:twoCellAnchor>
    <xdr:from>
      <xdr:col>3</xdr:col>
      <xdr:colOff>152400</xdr:colOff>
      <xdr:row>17</xdr:row>
      <xdr:rowOff>28575</xdr:rowOff>
    </xdr:from>
    <xdr:to>
      <xdr:col>3</xdr:col>
      <xdr:colOff>257175</xdr:colOff>
      <xdr:row>17</xdr:row>
      <xdr:rowOff>133350</xdr:rowOff>
    </xdr:to>
    <xdr:sp macro="" textlink="">
      <xdr:nvSpPr>
        <xdr:cNvPr id="4174" name="円/楕円 78"/>
        <xdr:cNvSpPr>
          <a:spLocks noChangeArrowheads="1"/>
        </xdr:cNvSpPr>
      </xdr:nvSpPr>
      <xdr:spPr bwMode="auto">
        <a:xfrm>
          <a:off x="3552825" y="29908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17</xdr:row>
      <xdr:rowOff>115666</xdr:rowOff>
    </xdr:from>
    <xdr:ext cx="762000" cy="259045"/>
    <xdr:sp macro="" textlink="">
      <xdr:nvSpPr>
        <xdr:cNvPr id="80" name="テキスト ボックス 79"/>
        <xdr:cNvSpPr txBox="1"/>
      </xdr:nvSpPr>
      <xdr:spPr>
        <a:xfrm>
          <a:off x="3225800" y="30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123,925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95250</xdr:rowOff>
    </xdr:from>
    <xdr:to>
      <xdr:col>2</xdr:col>
      <xdr:colOff>695325</xdr:colOff>
      <xdr:row>18</xdr:row>
      <xdr:rowOff>28575</xdr:rowOff>
    </xdr:to>
    <xdr:sp macro="" textlink="">
      <xdr:nvSpPr>
        <xdr:cNvPr id="4176" name="円/楕円 80"/>
        <xdr:cNvSpPr>
          <a:spLocks noChangeArrowheads="1"/>
        </xdr:cNvSpPr>
      </xdr:nvSpPr>
      <xdr:spPr bwMode="auto">
        <a:xfrm>
          <a:off x="2857500" y="30575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16</xdr:row>
      <xdr:rowOff>39959</xdr:rowOff>
    </xdr:from>
    <xdr:ext cx="762000" cy="259045"/>
    <xdr:sp macro="" textlink="">
      <xdr:nvSpPr>
        <xdr:cNvPr id="82" name="テキスト ボックス 81"/>
        <xdr:cNvSpPr txBox="1"/>
      </xdr:nvSpPr>
      <xdr:spPr>
        <a:xfrm>
          <a:off x="2527300" y="283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179" name="角丸四角形 83"/>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183" name="直線コネクタ 87"/>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184" name="直線コネクタ 88"/>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185" name="直線コネクタ 89"/>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186" name="直線コネクタ 90"/>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187" name="直線コネクタ 91"/>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188" name="円/楕円 92"/>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189" name="フローチャート : 判断 93"/>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90" name="正方形/長方形 94"/>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6" name="テキスト ボックス 95"/>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192" name="直線コネクタ 96"/>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4193" name="直線コネクタ 97"/>
        <xdr:cNvCxnSpPr>
          <a:cxnSpLocks noChangeShapeType="1"/>
        </xdr:cNvCxnSpPr>
      </xdr:nvCxnSpPr>
      <xdr:spPr bwMode="auto">
        <a:xfrm>
          <a:off x="2162175" y="7553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47625</xdr:rowOff>
    </xdr:from>
    <xdr:to>
      <xdr:col>5</xdr:col>
      <xdr:colOff>733425</xdr:colOff>
      <xdr:row>37</xdr:row>
      <xdr:rowOff>47625</xdr:rowOff>
    </xdr:to>
    <xdr:cxnSp macro="">
      <xdr:nvCxnSpPr>
        <xdr:cNvPr id="4195" name="直線コネクタ 99"/>
        <xdr:cNvCxnSpPr>
          <a:cxnSpLocks noChangeShapeType="1"/>
        </xdr:cNvCxnSpPr>
      </xdr:nvCxnSpPr>
      <xdr:spPr bwMode="auto">
        <a:xfrm>
          <a:off x="2162175" y="7172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4197" name="直線コネクタ 101"/>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4199" name="直線コネクタ 103"/>
        <xdr:cNvCxnSpPr>
          <a:cxnSpLocks noChangeShapeType="1"/>
        </xdr:cNvCxnSpPr>
      </xdr:nvCxnSpPr>
      <xdr:spPr bwMode="auto">
        <a:xfrm>
          <a:off x="2162175" y="6410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4201" name="直線コネクタ 105"/>
        <xdr:cNvCxnSpPr>
          <a:cxnSpLocks noChangeShapeType="1"/>
        </xdr:cNvCxnSpPr>
      </xdr:nvCxnSpPr>
      <xdr:spPr bwMode="auto">
        <a:xfrm>
          <a:off x="2162175" y="6029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203" name="直線コネクタ 107"/>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20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247650</xdr:rowOff>
    </xdr:from>
    <xdr:to>
      <xdr:col>4</xdr:col>
      <xdr:colOff>1114425</xdr:colOff>
      <xdr:row>38</xdr:row>
      <xdr:rowOff>57150</xdr:rowOff>
    </xdr:to>
    <xdr:cxnSp macro="">
      <xdr:nvCxnSpPr>
        <xdr:cNvPr id="4206" name="直線コネクタ 110"/>
        <xdr:cNvCxnSpPr>
          <a:cxnSpLocks noChangeShapeType="1"/>
        </xdr:cNvCxnSpPr>
      </xdr:nvCxnSpPr>
      <xdr:spPr bwMode="auto">
        <a:xfrm flipV="1">
          <a:off x="5648325" y="6172200"/>
          <a:ext cx="0" cy="1352550"/>
        </a:xfrm>
        <a:prstGeom prst="line">
          <a:avLst/>
        </a:prstGeom>
        <a:noFill/>
        <a:ln w="31750" algn="ctr">
          <a:solidFill>
            <a:srgbClr val="808080"/>
          </a:solidFill>
          <a:round/>
          <a:headEnd/>
          <a:tailEnd/>
        </a:ln>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57150</xdr:rowOff>
    </xdr:from>
    <xdr:to>
      <xdr:col>5</xdr:col>
      <xdr:colOff>76200</xdr:colOff>
      <xdr:row>38</xdr:row>
      <xdr:rowOff>57150</xdr:rowOff>
    </xdr:to>
    <xdr:cxnSp macro="">
      <xdr:nvCxnSpPr>
        <xdr:cNvPr id="4208" name="直線コネクタ 112"/>
        <xdr:cNvCxnSpPr>
          <a:cxnSpLocks noChangeShapeType="1"/>
        </xdr:cNvCxnSpPr>
      </xdr:nvCxnSpPr>
      <xdr:spPr bwMode="auto">
        <a:xfrm>
          <a:off x="5562600" y="7524750"/>
          <a:ext cx="180975" cy="0"/>
        </a:xfrm>
        <a:prstGeom prst="line">
          <a:avLst/>
        </a:prstGeom>
        <a:noFill/>
        <a:ln w="19050" algn="ctr">
          <a:solidFill>
            <a:srgbClr val="000000"/>
          </a:solidFill>
          <a:round/>
          <a:headEnd/>
          <a:tailEnd/>
        </a:ln>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247650</xdr:rowOff>
    </xdr:from>
    <xdr:to>
      <xdr:col>5</xdr:col>
      <xdr:colOff>76200</xdr:colOff>
      <xdr:row>33</xdr:row>
      <xdr:rowOff>247650</xdr:rowOff>
    </xdr:to>
    <xdr:cxnSp macro="">
      <xdr:nvCxnSpPr>
        <xdr:cNvPr id="4210" name="直線コネクタ 114"/>
        <xdr:cNvCxnSpPr>
          <a:cxnSpLocks noChangeShapeType="1"/>
        </xdr:cNvCxnSpPr>
      </xdr:nvCxnSpPr>
      <xdr:spPr bwMode="auto">
        <a:xfrm>
          <a:off x="5562600" y="6172200"/>
          <a:ext cx="180975" cy="0"/>
        </a:xfrm>
        <a:prstGeom prst="line">
          <a:avLst/>
        </a:prstGeom>
        <a:noFill/>
        <a:ln w="19050" algn="ctr">
          <a:solidFill>
            <a:srgbClr val="000000"/>
          </a:solidFill>
          <a:round/>
          <a:headEnd/>
          <a:tailEnd/>
        </a:ln>
      </xdr:spPr>
    </xdr:cxnSp>
    <xdr:clientData/>
  </xdr:twoCellAnchor>
  <xdr:twoCellAnchor>
    <xdr:from>
      <xdr:col>4</xdr:col>
      <xdr:colOff>466725</xdr:colOff>
      <xdr:row>37</xdr:row>
      <xdr:rowOff>180975</xdr:rowOff>
    </xdr:from>
    <xdr:to>
      <xdr:col>4</xdr:col>
      <xdr:colOff>1114425</xdr:colOff>
      <xdr:row>37</xdr:row>
      <xdr:rowOff>209550</xdr:rowOff>
    </xdr:to>
    <xdr:cxnSp macro="">
      <xdr:nvCxnSpPr>
        <xdr:cNvPr id="4211" name="直線コネクタ 115"/>
        <xdr:cNvCxnSpPr>
          <a:cxnSpLocks noChangeShapeType="1"/>
        </xdr:cNvCxnSpPr>
      </xdr:nvCxnSpPr>
      <xdr:spPr bwMode="auto">
        <a:xfrm>
          <a:off x="5000625" y="7305675"/>
          <a:ext cx="647700" cy="28575"/>
        </a:xfrm>
        <a:prstGeom prst="line">
          <a:avLst/>
        </a:prstGeom>
        <a:noFill/>
        <a:ln w="6350" algn="ctr">
          <a:solidFill>
            <a:srgbClr val="FF0000"/>
          </a:solidFill>
          <a:round/>
          <a:headEnd/>
          <a:tailEnd/>
        </a:ln>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19050</xdr:rowOff>
    </xdr:from>
    <xdr:to>
      <xdr:col>5</xdr:col>
      <xdr:colOff>38100</xdr:colOff>
      <xdr:row>36</xdr:row>
      <xdr:rowOff>123825</xdr:rowOff>
    </xdr:to>
    <xdr:sp macro="" textlink="">
      <xdr:nvSpPr>
        <xdr:cNvPr id="4213" name="フローチャート : 判断 117"/>
        <xdr:cNvSpPr>
          <a:spLocks noChangeArrowheads="1"/>
        </xdr:cNvSpPr>
      </xdr:nvSpPr>
      <xdr:spPr bwMode="auto">
        <a:xfrm>
          <a:off x="5600700" y="69723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36</xdr:row>
      <xdr:rowOff>152400</xdr:rowOff>
    </xdr:from>
    <xdr:to>
      <xdr:col>4</xdr:col>
      <xdr:colOff>466725</xdr:colOff>
      <xdr:row>37</xdr:row>
      <xdr:rowOff>180975</xdr:rowOff>
    </xdr:to>
    <xdr:cxnSp macro="">
      <xdr:nvCxnSpPr>
        <xdr:cNvPr id="4214" name="直線コネクタ 118"/>
        <xdr:cNvCxnSpPr>
          <a:cxnSpLocks noChangeShapeType="1"/>
        </xdr:cNvCxnSpPr>
      </xdr:nvCxnSpPr>
      <xdr:spPr bwMode="auto">
        <a:xfrm>
          <a:off x="4305300" y="7105650"/>
          <a:ext cx="695325" cy="200025"/>
        </a:xfrm>
        <a:prstGeom prst="line">
          <a:avLst/>
        </a:prstGeom>
        <a:noFill/>
        <a:ln w="6350" algn="ctr">
          <a:solidFill>
            <a:srgbClr val="FF0000"/>
          </a:solidFill>
          <a:round/>
          <a:headEnd/>
          <a:tailEnd/>
        </a:ln>
      </xdr:spPr>
    </xdr:cxnSp>
    <xdr:clientData/>
  </xdr:twoCellAnchor>
  <xdr:twoCellAnchor>
    <xdr:from>
      <xdr:col>4</xdr:col>
      <xdr:colOff>419100</xdr:colOff>
      <xdr:row>35</xdr:row>
      <xdr:rowOff>295275</xdr:rowOff>
    </xdr:from>
    <xdr:to>
      <xdr:col>4</xdr:col>
      <xdr:colOff>523875</xdr:colOff>
      <xdr:row>36</xdr:row>
      <xdr:rowOff>57150</xdr:rowOff>
    </xdr:to>
    <xdr:sp macro="" textlink="">
      <xdr:nvSpPr>
        <xdr:cNvPr id="4215" name="フローチャート : 判断 119"/>
        <xdr:cNvSpPr>
          <a:spLocks noChangeArrowheads="1"/>
        </xdr:cNvSpPr>
      </xdr:nvSpPr>
      <xdr:spPr bwMode="auto">
        <a:xfrm>
          <a:off x="4953000" y="69056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228600</xdr:rowOff>
    </xdr:from>
    <xdr:to>
      <xdr:col>3</xdr:col>
      <xdr:colOff>904875</xdr:colOff>
      <xdr:row>36</xdr:row>
      <xdr:rowOff>152400</xdr:rowOff>
    </xdr:to>
    <xdr:cxnSp macro="">
      <xdr:nvCxnSpPr>
        <xdr:cNvPr id="4217" name="直線コネクタ 121"/>
        <xdr:cNvCxnSpPr>
          <a:cxnSpLocks noChangeShapeType="1"/>
        </xdr:cNvCxnSpPr>
      </xdr:nvCxnSpPr>
      <xdr:spPr bwMode="auto">
        <a:xfrm>
          <a:off x="3609975" y="6838950"/>
          <a:ext cx="695325" cy="266700"/>
        </a:xfrm>
        <a:prstGeom prst="line">
          <a:avLst/>
        </a:prstGeom>
        <a:noFill/>
        <a:ln w="6350" algn="ctr">
          <a:solidFill>
            <a:srgbClr val="FF0000"/>
          </a:solidFill>
          <a:round/>
          <a:headEnd/>
          <a:tailEnd/>
        </a:ln>
      </xdr:spPr>
    </xdr:cxnSp>
    <xdr:clientData/>
  </xdr:twoCellAnchor>
  <xdr:twoCellAnchor>
    <xdr:from>
      <xdr:col>3</xdr:col>
      <xdr:colOff>857250</xdr:colOff>
      <xdr:row>35</xdr:row>
      <xdr:rowOff>247650</xdr:rowOff>
    </xdr:from>
    <xdr:to>
      <xdr:col>3</xdr:col>
      <xdr:colOff>952500</xdr:colOff>
      <xdr:row>36</xdr:row>
      <xdr:rowOff>9525</xdr:rowOff>
    </xdr:to>
    <xdr:sp macro="" textlink="">
      <xdr:nvSpPr>
        <xdr:cNvPr id="4218" name="フローチャート : 判断 122"/>
        <xdr:cNvSpPr>
          <a:spLocks noChangeArrowheads="1"/>
        </xdr:cNvSpPr>
      </xdr:nvSpPr>
      <xdr:spPr bwMode="auto">
        <a:xfrm>
          <a:off x="4257675" y="68580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0</xdr:rowOff>
    </xdr:from>
    <xdr:to>
      <xdr:col>3</xdr:col>
      <xdr:colOff>209550</xdr:colOff>
      <xdr:row>35</xdr:row>
      <xdr:rowOff>228600</xdr:rowOff>
    </xdr:to>
    <xdr:cxnSp macro="">
      <xdr:nvCxnSpPr>
        <xdr:cNvPr id="4220" name="直線コネクタ 124"/>
        <xdr:cNvCxnSpPr>
          <a:cxnSpLocks noChangeShapeType="1"/>
        </xdr:cNvCxnSpPr>
      </xdr:nvCxnSpPr>
      <xdr:spPr bwMode="auto">
        <a:xfrm>
          <a:off x="2905125" y="6610350"/>
          <a:ext cx="704850" cy="228600"/>
        </a:xfrm>
        <a:prstGeom prst="line">
          <a:avLst/>
        </a:prstGeom>
        <a:noFill/>
        <a:ln w="6350" algn="ctr">
          <a:solidFill>
            <a:srgbClr val="FF0000"/>
          </a:solidFill>
          <a:round/>
          <a:headEnd/>
          <a:tailEnd/>
        </a:ln>
      </xdr:spPr>
    </xdr:cxnSp>
    <xdr:clientData/>
  </xdr:twoCellAnchor>
  <xdr:twoCellAnchor>
    <xdr:from>
      <xdr:col>3</xdr:col>
      <xdr:colOff>152400</xdr:colOff>
      <xdr:row>35</xdr:row>
      <xdr:rowOff>180975</xdr:rowOff>
    </xdr:from>
    <xdr:to>
      <xdr:col>3</xdr:col>
      <xdr:colOff>257175</xdr:colOff>
      <xdr:row>35</xdr:row>
      <xdr:rowOff>285750</xdr:rowOff>
    </xdr:to>
    <xdr:sp macro="" textlink="">
      <xdr:nvSpPr>
        <xdr:cNvPr id="4221" name="フローチャート : 判断 125"/>
        <xdr:cNvSpPr>
          <a:spLocks noChangeArrowheads="1"/>
        </xdr:cNvSpPr>
      </xdr:nvSpPr>
      <xdr:spPr bwMode="auto">
        <a:xfrm>
          <a:off x="3552825" y="67913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333375</xdr:rowOff>
    </xdr:from>
    <xdr:to>
      <xdr:col>2</xdr:col>
      <xdr:colOff>695325</xdr:colOff>
      <xdr:row>36</xdr:row>
      <xdr:rowOff>85725</xdr:rowOff>
    </xdr:to>
    <xdr:sp macro="" textlink="">
      <xdr:nvSpPr>
        <xdr:cNvPr id="4223" name="フローチャート : 判断 127"/>
        <xdr:cNvSpPr>
          <a:spLocks noChangeArrowheads="1"/>
        </xdr:cNvSpPr>
      </xdr:nvSpPr>
      <xdr:spPr bwMode="auto">
        <a:xfrm>
          <a:off x="2857500" y="69437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36</xdr:row>
      <xdr:rowOff>72642</xdr:rowOff>
    </xdr:from>
    <xdr:ext cx="762000" cy="259045"/>
    <xdr:sp macro="" textlink="">
      <xdr:nvSpPr>
        <xdr:cNvPr id="129" name="テキスト ボックス 128"/>
        <xdr:cNvSpPr txBox="1"/>
      </xdr:nvSpPr>
      <xdr:spPr>
        <a:xfrm>
          <a:off x="2527300" y="70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161925</xdr:rowOff>
    </xdr:from>
    <xdr:to>
      <xdr:col>5</xdr:col>
      <xdr:colOff>38100</xdr:colOff>
      <xdr:row>37</xdr:row>
      <xdr:rowOff>257175</xdr:rowOff>
    </xdr:to>
    <xdr:sp macro="" textlink="">
      <xdr:nvSpPr>
        <xdr:cNvPr id="4230" name="円/楕円 134"/>
        <xdr:cNvSpPr>
          <a:spLocks noChangeArrowheads="1"/>
        </xdr:cNvSpPr>
      </xdr:nvSpPr>
      <xdr:spPr bwMode="auto">
        <a:xfrm>
          <a:off x="5600700" y="7286625"/>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37</xdr:row>
      <xdr:rowOff>130497</xdr:rowOff>
    </xdr:from>
    <xdr:ext cx="762000" cy="259045"/>
    <xdr:sp macro="" textlink="">
      <xdr:nvSpPr>
        <xdr:cNvPr id="136" name="人口1人当たり決算額の推移該当値テキスト445"/>
        <xdr:cNvSpPr txBox="1"/>
      </xdr:nvSpPr>
      <xdr:spPr>
        <a:xfrm>
          <a:off x="5740400" y="72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11,684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123825</xdr:rowOff>
    </xdr:from>
    <xdr:to>
      <xdr:col>4</xdr:col>
      <xdr:colOff>523875</xdr:colOff>
      <xdr:row>37</xdr:row>
      <xdr:rowOff>228600</xdr:rowOff>
    </xdr:to>
    <xdr:sp macro="" textlink="">
      <xdr:nvSpPr>
        <xdr:cNvPr id="4232" name="円/楕円 136"/>
        <xdr:cNvSpPr>
          <a:spLocks noChangeArrowheads="1"/>
        </xdr:cNvSpPr>
      </xdr:nvSpPr>
      <xdr:spPr bwMode="auto">
        <a:xfrm>
          <a:off x="4953000" y="72485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37</xdr:row>
      <xdr:rowOff>214393</xdr:rowOff>
    </xdr:from>
    <xdr:ext cx="736600" cy="259045"/>
    <xdr:sp macro="" textlink="">
      <xdr:nvSpPr>
        <xdr:cNvPr id="138" name="テキスト ボックス 137"/>
        <xdr:cNvSpPr txBox="1"/>
      </xdr:nvSpPr>
      <xdr:spPr>
        <a:xfrm>
          <a:off x="4622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13,280</a:t>
          </a:r>
          <a:endParaRPr kumimoji="1" lang="ja-JP" altLang="en-US" sz="1000" b="1">
            <a:solidFill>
              <a:srgbClr val="FF0000"/>
            </a:solidFill>
            <a:latin typeface="ＭＳ Ｐゴシック"/>
          </a:endParaRPr>
        </a:p>
      </xdr:txBody>
    </xdr:sp>
    <xdr:clientData/>
  </xdr:oneCellAnchor>
  <xdr:twoCellAnchor>
    <xdr:from>
      <xdr:col>3</xdr:col>
      <xdr:colOff>857250</xdr:colOff>
      <xdr:row>36</xdr:row>
      <xdr:rowOff>95250</xdr:rowOff>
    </xdr:from>
    <xdr:to>
      <xdr:col>3</xdr:col>
      <xdr:colOff>952500</xdr:colOff>
      <xdr:row>37</xdr:row>
      <xdr:rowOff>28575</xdr:rowOff>
    </xdr:to>
    <xdr:sp macro="" textlink="">
      <xdr:nvSpPr>
        <xdr:cNvPr id="4234" name="円/楕円 138"/>
        <xdr:cNvSpPr>
          <a:spLocks noChangeArrowheads="1"/>
        </xdr:cNvSpPr>
      </xdr:nvSpPr>
      <xdr:spPr bwMode="auto">
        <a:xfrm>
          <a:off x="4257675" y="704850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37</xdr:row>
      <xdr:rowOff>14864</xdr:rowOff>
    </xdr:from>
    <xdr:ext cx="762000" cy="259045"/>
    <xdr:sp macro="" textlink="">
      <xdr:nvSpPr>
        <xdr:cNvPr id="140" name="テキスト ボックス 139"/>
        <xdr:cNvSpPr txBox="1"/>
      </xdr:nvSpPr>
      <xdr:spPr>
        <a:xfrm>
          <a:off x="3924300" y="713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23,754</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171450</xdr:rowOff>
    </xdr:from>
    <xdr:to>
      <xdr:col>3</xdr:col>
      <xdr:colOff>257175</xdr:colOff>
      <xdr:row>35</xdr:row>
      <xdr:rowOff>276225</xdr:rowOff>
    </xdr:to>
    <xdr:sp macro="" textlink="">
      <xdr:nvSpPr>
        <xdr:cNvPr id="4236" name="円/楕円 140"/>
        <xdr:cNvSpPr>
          <a:spLocks noChangeArrowheads="1"/>
        </xdr:cNvSpPr>
      </xdr:nvSpPr>
      <xdr:spPr bwMode="auto">
        <a:xfrm>
          <a:off x="3552825" y="67818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34</xdr:row>
      <xdr:rowOff>286218</xdr:rowOff>
    </xdr:from>
    <xdr:ext cx="762000" cy="259045"/>
    <xdr:sp macro="" textlink="">
      <xdr:nvSpPr>
        <xdr:cNvPr id="142" name="テキスト ボックス 141"/>
        <xdr:cNvSpPr txBox="1"/>
      </xdr:nvSpPr>
      <xdr:spPr>
        <a:xfrm>
          <a:off x="3225800" y="655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37,843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295275</xdr:rowOff>
    </xdr:from>
    <xdr:to>
      <xdr:col>2</xdr:col>
      <xdr:colOff>695325</xdr:colOff>
      <xdr:row>35</xdr:row>
      <xdr:rowOff>57150</xdr:rowOff>
    </xdr:to>
    <xdr:sp macro="" textlink="">
      <xdr:nvSpPr>
        <xdr:cNvPr id="4238" name="円/楕円 142"/>
        <xdr:cNvSpPr>
          <a:spLocks noChangeArrowheads="1"/>
        </xdr:cNvSpPr>
      </xdr:nvSpPr>
      <xdr:spPr bwMode="auto">
        <a:xfrm>
          <a:off x="2857500" y="65627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34</xdr:row>
      <xdr:rowOff>65524</xdr:rowOff>
    </xdr:from>
    <xdr:ext cx="762000" cy="259045"/>
    <xdr:sp macro="" textlink="">
      <xdr:nvSpPr>
        <xdr:cNvPr id="144" name="テキスト ボックス 143"/>
        <xdr:cNvSpPr txBox="1"/>
      </xdr:nvSpPr>
      <xdr:spPr>
        <a:xfrm>
          <a:off x="2527300" y="633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51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512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512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124"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5125"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512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512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平成２６年度において、実質収支比率は７．３１％で前年</a:t>
          </a:r>
          <a:endPar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度と比較すると２．３％下回っている。財政調整基金等への</a:t>
          </a:r>
          <a:endPar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基金積立を行ったことから実質収支額が減となったことが主</a:t>
          </a:r>
          <a:endPar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な要因です。</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今後も引き続き、事務事業の優先度を厳しく点検し、優先</a:t>
          </a:r>
          <a:endPar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度の低い事業については、計画的に廃止・縮小を進め、経常</a:t>
          </a:r>
          <a:endPar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経費の削減を図っていく。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614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614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平成２６年度において、一般会計に係る標準財政規模比は７．２２</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％で前年度と比較すると２．３４％下回っている。また、他会計にお</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いても資金不足は発生しておらず、実質赤字比率と連結実質赤字比率</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も無く、会計で良好な財政運営を行っている。</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今後も資金不足が発生しないよう努めていく。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6155"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6156"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6157"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6158"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6159"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6160"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6161"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6162"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6163"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6164"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717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717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17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717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717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717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717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717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718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7181"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7182"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718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718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平成２６年度において、元利償還金は５億</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８百万円で前年度と比較すると３百万円の増</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額となった。</a:t>
          </a:r>
        </a:p>
        <a:p>
          <a:pPr rtl="0" eaLnBrk="1" fontAlgn="auto" latinLnBrk="0" hangingPunct="1">
            <a:lnSpc>
              <a:spcPts val="1700"/>
            </a:lnSpc>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今後も、現在の水準を維持するため、これ</a:t>
          </a:r>
          <a:endParaRPr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から想定される経年劣化による公共施設の建</a:t>
          </a:r>
          <a:endParaRPr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700"/>
            </a:lnSpc>
          </a:pP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て替え等、大規模な事業計画の整理・縮小を</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lnSpc>
              <a:spcPts val="1700"/>
            </a:lnSpc>
          </a:pP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図り、計画的な起債に努める</a:t>
          </a:r>
          <a:r>
            <a:rPr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lnSpc>
              <a:spcPts val="1700"/>
            </a:lnSpc>
          </a:pP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8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19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19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19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19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19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20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20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20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20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20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20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20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20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20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21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平成２６年度において、一般会計等に係る地</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方債の現在高は４６億５千４百万円で前年度と</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比較すると５百万円の増加となった。</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今後もこれから想定される経年劣化による公</a:t>
          </a:r>
          <a:endParaRPr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共施設の建て替え等、大規模な事業計画の整理</a:t>
          </a:r>
          <a:endParaRPr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・縮小を図り、計画的な起債に努める。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a:lnSpc>
              <a:spcPts val="1700"/>
            </a:lnSpc>
          </a:pP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6266274</v>
      </c>
      <c r="BO4" s="349"/>
      <c r="BP4" s="349"/>
      <c r="BQ4" s="349"/>
      <c r="BR4" s="349"/>
      <c r="BS4" s="349"/>
      <c r="BT4" s="349"/>
      <c r="BU4" s="350"/>
      <c r="BV4" s="348">
        <v>5852732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7.3</v>
      </c>
      <c r="CU4" s="355"/>
      <c r="CV4" s="355"/>
      <c r="CW4" s="355"/>
      <c r="CX4" s="355"/>
      <c r="CY4" s="355"/>
      <c r="CZ4" s="355"/>
      <c r="DA4" s="356"/>
      <c r="DB4" s="354">
        <v>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5925494</v>
      </c>
      <c r="BO5" s="386"/>
      <c r="BP5" s="386"/>
      <c r="BQ5" s="386"/>
      <c r="BR5" s="386"/>
      <c r="BS5" s="386"/>
      <c r="BT5" s="386"/>
      <c r="BU5" s="387"/>
      <c r="BV5" s="385">
        <v>5439247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83</v>
      </c>
      <c r="CU5" s="383"/>
      <c r="CV5" s="383"/>
      <c r="CW5" s="383"/>
      <c r="CX5" s="383"/>
      <c r="CY5" s="383"/>
      <c r="CZ5" s="383"/>
      <c r="DA5" s="384"/>
      <c r="DB5" s="382">
        <v>79.2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340780</v>
      </c>
      <c r="BO6" s="386"/>
      <c r="BP6" s="386"/>
      <c r="BQ6" s="386"/>
      <c r="BR6" s="386"/>
      <c r="BS6" s="386"/>
      <c r="BT6" s="386"/>
      <c r="BU6" s="387"/>
      <c r="BV6" s="385">
        <v>413485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88.2</v>
      </c>
      <c r="CU6" s="423"/>
      <c r="CV6" s="423"/>
      <c r="CW6" s="423"/>
      <c r="CX6" s="423"/>
      <c r="CY6" s="423"/>
      <c r="CZ6" s="423"/>
      <c r="DA6" s="424"/>
      <c r="DB6" s="422">
        <v>84.1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93091</v>
      </c>
      <c r="BO7" s="386"/>
      <c r="BP7" s="386"/>
      <c r="BQ7" s="386"/>
      <c r="BR7" s="386"/>
      <c r="BS7" s="386"/>
      <c r="BT7" s="386"/>
      <c r="BU7" s="387"/>
      <c r="BV7" s="385">
        <v>76548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3390429</v>
      </c>
      <c r="CU7" s="386"/>
      <c r="CV7" s="386"/>
      <c r="CW7" s="386"/>
      <c r="CX7" s="386"/>
      <c r="CY7" s="386"/>
      <c r="CZ7" s="386"/>
      <c r="DA7" s="387"/>
      <c r="DB7" s="385">
        <v>3505747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247689</v>
      </c>
      <c r="BO8" s="386"/>
      <c r="BP8" s="386"/>
      <c r="BQ8" s="386"/>
      <c r="BR8" s="386"/>
      <c r="BS8" s="386"/>
      <c r="BT8" s="386"/>
      <c r="BU8" s="387"/>
      <c r="BV8" s="385">
        <v>336937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0.35</v>
      </c>
      <c r="CU8" s="426"/>
      <c r="CV8" s="426"/>
      <c r="CW8" s="426"/>
      <c r="CX8" s="426"/>
      <c r="CY8" s="426"/>
      <c r="CZ8" s="426"/>
      <c r="DA8" s="427"/>
      <c r="DB8" s="425">
        <v>0.36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9469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-89248</v>
      </c>
      <c r="BO9" s="386"/>
      <c r="BP9" s="386"/>
      <c r="BQ9" s="386"/>
      <c r="BR9" s="386"/>
      <c r="BS9" s="386"/>
      <c r="BT9" s="386"/>
      <c r="BU9" s="387"/>
      <c r="BV9" s="385">
        <v>42833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v>
      </c>
      <c r="CU9" s="383"/>
      <c r="CV9" s="383"/>
      <c r="CW9" s="383"/>
      <c r="CX9" s="383"/>
      <c r="CY9" s="383"/>
      <c r="CZ9" s="383"/>
      <c r="DA9" s="384"/>
      <c r="DB9" s="382">
        <v>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10372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172532</v>
      </c>
      <c r="BO10" s="386"/>
      <c r="BP10" s="386"/>
      <c r="BQ10" s="386"/>
      <c r="BR10" s="386"/>
      <c r="BS10" s="386"/>
      <c r="BT10" s="386"/>
      <c r="BU10" s="387"/>
      <c r="BV10" s="385">
        <v>152958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8900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200000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8825</v>
      </c>
      <c r="S13" s="467"/>
      <c r="T13" s="467"/>
      <c r="U13" s="467"/>
      <c r="V13" s="468"/>
      <c r="W13" s="401" t="s">
        <v>123</v>
      </c>
      <c r="X13" s="402"/>
      <c r="Y13" s="402"/>
      <c r="Z13" s="402"/>
      <c r="AA13" s="402"/>
      <c r="AB13" s="392"/>
      <c r="AC13" s="436">
        <v>249</v>
      </c>
      <c r="AD13" s="437"/>
      <c r="AE13" s="437"/>
      <c r="AF13" s="437"/>
      <c r="AG13" s="476"/>
      <c r="AH13" s="436">
        <v>364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83284</v>
      </c>
      <c r="BO13" s="386"/>
      <c r="BP13" s="386"/>
      <c r="BQ13" s="386"/>
      <c r="BR13" s="386"/>
      <c r="BS13" s="386"/>
      <c r="BT13" s="386"/>
      <c r="BU13" s="387"/>
      <c r="BV13" s="385">
        <v>-4209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4.9000000000000004</v>
      </c>
      <c r="CU13" s="383"/>
      <c r="CV13" s="383"/>
      <c r="CW13" s="383"/>
      <c r="CX13" s="383"/>
      <c r="CY13" s="383"/>
      <c r="CZ13" s="383"/>
      <c r="DA13" s="384"/>
      <c r="DB13" s="382">
        <v>7.5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9154</v>
      </c>
      <c r="S14" s="467"/>
      <c r="T14" s="467"/>
      <c r="U14" s="467"/>
      <c r="V14" s="468"/>
      <c r="W14" s="375"/>
      <c r="X14" s="376"/>
      <c r="Y14" s="376"/>
      <c r="Z14" s="376"/>
      <c r="AA14" s="376"/>
      <c r="AB14" s="365"/>
      <c r="AC14" s="469">
        <v>5.8</v>
      </c>
      <c r="AD14" s="470"/>
      <c r="AE14" s="470"/>
      <c r="AF14" s="470"/>
      <c r="AG14" s="471"/>
      <c r="AH14" s="469">
        <v>7.3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9073</v>
      </c>
      <c r="S15" s="467"/>
      <c r="T15" s="467"/>
      <c r="U15" s="467"/>
      <c r="V15" s="468"/>
      <c r="W15" s="401" t="s">
        <v>130</v>
      </c>
      <c r="X15" s="402"/>
      <c r="Y15" s="402"/>
      <c r="Z15" s="402"/>
      <c r="AA15" s="402"/>
      <c r="AB15" s="392"/>
      <c r="AC15" s="436">
        <v>919</v>
      </c>
      <c r="AD15" s="437"/>
      <c r="AE15" s="437"/>
      <c r="AF15" s="437"/>
      <c r="AG15" s="476"/>
      <c r="AH15" s="436">
        <v>1076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889526</v>
      </c>
      <c r="BO15" s="349"/>
      <c r="BP15" s="349"/>
      <c r="BQ15" s="349"/>
      <c r="BR15" s="349"/>
      <c r="BS15" s="349"/>
      <c r="BT15" s="349"/>
      <c r="BU15" s="350"/>
      <c r="BV15" s="348">
        <v>895850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21.5</v>
      </c>
      <c r="AD16" s="470"/>
      <c r="AE16" s="470"/>
      <c r="AF16" s="470"/>
      <c r="AG16" s="471"/>
      <c r="AH16" s="469">
        <v>21.6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2535357</v>
      </c>
      <c r="BO16" s="386"/>
      <c r="BP16" s="386"/>
      <c r="BQ16" s="386"/>
      <c r="BR16" s="386"/>
      <c r="BS16" s="386"/>
      <c r="BT16" s="386"/>
      <c r="BU16" s="387"/>
      <c r="BV16" s="385">
        <v>2591375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3102</v>
      </c>
      <c r="AD17" s="437"/>
      <c r="AE17" s="437"/>
      <c r="AF17" s="437"/>
      <c r="AG17" s="476"/>
      <c r="AH17" s="436">
        <v>3527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1142115</v>
      </c>
      <c r="BO17" s="386"/>
      <c r="BP17" s="386"/>
      <c r="BQ17" s="386"/>
      <c r="BR17" s="386"/>
      <c r="BS17" s="386"/>
      <c r="BT17" s="386"/>
      <c r="BU17" s="387"/>
      <c r="BV17" s="385">
        <v>1154423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105.54</v>
      </c>
      <c r="M18" s="498"/>
      <c r="N18" s="498"/>
      <c r="O18" s="498"/>
      <c r="P18" s="498"/>
      <c r="Q18" s="498"/>
      <c r="R18" s="499"/>
      <c r="S18" s="499"/>
      <c r="T18" s="499"/>
      <c r="U18" s="499"/>
      <c r="V18" s="500"/>
      <c r="W18" s="403"/>
      <c r="X18" s="404"/>
      <c r="Y18" s="404"/>
      <c r="Z18" s="404"/>
      <c r="AA18" s="404"/>
      <c r="AB18" s="395"/>
      <c r="AC18" s="501">
        <v>72.599999999999994</v>
      </c>
      <c r="AD18" s="502"/>
      <c r="AE18" s="502"/>
      <c r="AF18" s="502"/>
      <c r="AG18" s="503"/>
      <c r="AH18" s="501">
        <v>70.900000000000006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2860198</v>
      </c>
      <c r="BO18" s="386"/>
      <c r="BP18" s="386"/>
      <c r="BQ18" s="386"/>
      <c r="BR18" s="386"/>
      <c r="BS18" s="386"/>
      <c r="BT18" s="386"/>
      <c r="BU18" s="387"/>
      <c r="BV18" s="385">
        <v>2808884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90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4247157</v>
      </c>
      <c r="BO19" s="386"/>
      <c r="BP19" s="386"/>
      <c r="BQ19" s="386"/>
      <c r="BR19" s="386"/>
      <c r="BS19" s="386"/>
      <c r="BT19" s="386"/>
      <c r="BU19" s="387"/>
      <c r="BV19" s="385">
        <v>4594777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4030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4654403</v>
      </c>
      <c r="BO23" s="386"/>
      <c r="BP23" s="386"/>
      <c r="BQ23" s="386"/>
      <c r="BR23" s="386"/>
      <c r="BS23" s="386"/>
      <c r="BT23" s="386"/>
      <c r="BU23" s="387"/>
      <c r="BV23" s="385">
        <v>4649494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6120</v>
      </c>
      <c r="R24" s="437"/>
      <c r="S24" s="437"/>
      <c r="T24" s="437"/>
      <c r="U24" s="437"/>
      <c r="V24" s="476"/>
      <c r="W24" s="531"/>
      <c r="X24" s="519"/>
      <c r="Y24" s="520"/>
      <c r="Z24" s="435" t="s">
        <v>154</v>
      </c>
      <c r="AA24" s="415"/>
      <c r="AB24" s="415"/>
      <c r="AC24" s="415"/>
      <c r="AD24" s="415"/>
      <c r="AE24" s="415"/>
      <c r="AF24" s="415"/>
      <c r="AG24" s="416"/>
      <c r="AH24" s="436">
        <v>98</v>
      </c>
      <c r="AI24" s="437"/>
      <c r="AJ24" s="437"/>
      <c r="AK24" s="437"/>
      <c r="AL24" s="476"/>
      <c r="AM24" s="436">
        <v>299390</v>
      </c>
      <c r="AN24" s="437"/>
      <c r="AO24" s="437"/>
      <c r="AP24" s="437"/>
      <c r="AQ24" s="437"/>
      <c r="AR24" s="476"/>
      <c r="AS24" s="436">
        <v>3055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3573073</v>
      </c>
      <c r="BO24" s="386"/>
      <c r="BP24" s="386"/>
      <c r="BQ24" s="386"/>
      <c r="BR24" s="386"/>
      <c r="BS24" s="386"/>
      <c r="BT24" s="386"/>
      <c r="BU24" s="387"/>
      <c r="BV24" s="385">
        <v>3499873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5200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218144</v>
      </c>
      <c r="BO25" s="349"/>
      <c r="BP25" s="349"/>
      <c r="BQ25" s="349"/>
      <c r="BR25" s="349"/>
      <c r="BS25" s="349"/>
      <c r="BT25" s="349"/>
      <c r="BU25" s="350"/>
      <c r="BV25" s="348">
        <v>74147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5200</v>
      </c>
      <c r="R26" s="437"/>
      <c r="S26" s="437"/>
      <c r="T26" s="437"/>
      <c r="U26" s="437"/>
      <c r="V26" s="476"/>
      <c r="W26" s="531"/>
      <c r="X26" s="519"/>
      <c r="Y26" s="520"/>
      <c r="Z26" s="435" t="s">
        <v>160</v>
      </c>
      <c r="AA26" s="541"/>
      <c r="AB26" s="541"/>
      <c r="AC26" s="541"/>
      <c r="AD26" s="541"/>
      <c r="AE26" s="541"/>
      <c r="AF26" s="541"/>
      <c r="AG26" s="542"/>
      <c r="AH26" s="436">
        <v>16</v>
      </c>
      <c r="AI26" s="437"/>
      <c r="AJ26" s="437"/>
      <c r="AK26" s="437"/>
      <c r="AL26" s="476"/>
      <c r="AM26" s="436">
        <v>41936</v>
      </c>
      <c r="AN26" s="437"/>
      <c r="AO26" s="437"/>
      <c r="AP26" s="437"/>
      <c r="AQ26" s="437"/>
      <c r="AR26" s="476"/>
      <c r="AS26" s="436">
        <v>2621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2730</v>
      </c>
      <c r="R27" s="437"/>
      <c r="S27" s="437"/>
      <c r="T27" s="437"/>
      <c r="U27" s="437"/>
      <c r="V27" s="476"/>
      <c r="W27" s="531"/>
      <c r="X27" s="519"/>
      <c r="Y27" s="520"/>
      <c r="Z27" s="435" t="s">
        <v>163</v>
      </c>
      <c r="AA27" s="415"/>
      <c r="AB27" s="415"/>
      <c r="AC27" s="415"/>
      <c r="AD27" s="415"/>
      <c r="AE27" s="415"/>
      <c r="AF27" s="415"/>
      <c r="AG27" s="416"/>
      <c r="AH27" s="436">
        <v>13</v>
      </c>
      <c r="AI27" s="437"/>
      <c r="AJ27" s="437"/>
      <c r="AK27" s="437"/>
      <c r="AL27" s="476"/>
      <c r="AM27" s="436">
        <v>32669</v>
      </c>
      <c r="AN27" s="437"/>
      <c r="AO27" s="437"/>
      <c r="AP27" s="437"/>
      <c r="AQ27" s="437"/>
      <c r="AR27" s="476"/>
      <c r="AS27" s="436">
        <v>2513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200000</v>
      </c>
      <c r="BO27" s="555"/>
      <c r="BP27" s="555"/>
      <c r="BQ27" s="555"/>
      <c r="BR27" s="555"/>
      <c r="BS27" s="555"/>
      <c r="BT27" s="555"/>
      <c r="BU27" s="556"/>
      <c r="BV27" s="554">
        <v>200000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2080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1992523</v>
      </c>
      <c r="BO28" s="349"/>
      <c r="BP28" s="349"/>
      <c r="BQ28" s="349"/>
      <c r="BR28" s="349"/>
      <c r="BS28" s="349"/>
      <c r="BT28" s="349"/>
      <c r="BU28" s="350"/>
      <c r="BV28" s="348">
        <v>1819991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9</v>
      </c>
      <c r="M29" s="437"/>
      <c r="N29" s="437"/>
      <c r="O29" s="437"/>
      <c r="P29" s="476"/>
      <c r="Q29" s="436">
        <v>1870</v>
      </c>
      <c r="R29" s="437"/>
      <c r="S29" s="437"/>
      <c r="T29" s="437"/>
      <c r="U29" s="437"/>
      <c r="V29" s="476"/>
      <c r="W29" s="532"/>
      <c r="X29" s="533"/>
      <c r="Y29" s="534"/>
      <c r="Z29" s="435" t="s">
        <v>170</v>
      </c>
      <c r="AA29" s="415"/>
      <c r="AB29" s="415"/>
      <c r="AC29" s="415"/>
      <c r="AD29" s="415"/>
      <c r="AE29" s="415"/>
      <c r="AF29" s="415"/>
      <c r="AG29" s="416"/>
      <c r="AH29" s="436">
        <v>111</v>
      </c>
      <c r="AI29" s="437"/>
      <c r="AJ29" s="437"/>
      <c r="AK29" s="437"/>
      <c r="AL29" s="476"/>
      <c r="AM29" s="436">
        <v>332059</v>
      </c>
      <c r="AN29" s="437"/>
      <c r="AO29" s="437"/>
      <c r="AP29" s="437"/>
      <c r="AQ29" s="437"/>
      <c r="AR29" s="476"/>
      <c r="AS29" s="436">
        <v>2992</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241781</v>
      </c>
      <c r="BO29" s="386"/>
      <c r="BP29" s="386"/>
      <c r="BQ29" s="386"/>
      <c r="BR29" s="386"/>
      <c r="BS29" s="386"/>
      <c r="BT29" s="386"/>
      <c r="BU29" s="387"/>
      <c r="BV29" s="385">
        <v>252352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879114</v>
      </c>
      <c r="BO30" s="555"/>
      <c r="BP30" s="555"/>
      <c r="BQ30" s="555"/>
      <c r="BR30" s="555"/>
      <c r="BS30" s="555"/>
      <c r="BT30" s="555"/>
      <c r="BU30" s="556"/>
      <c r="BV30" s="554">
        <v>572336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西豆衛生プラント組合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黄金崎クリスタルパーク</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町営やまびこ荘特別会計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IF('各会計、関係団体の財政状況及び健全化判断比率'!B32="","",'各会計、関係団体の財政状況及び健全化判断比率'!B32)</f>
        <v>温泉事業会計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下田メディカルセンター（普通会計分）</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黄金崎公園特別会計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下田メディカルセンター（事業会計分）</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下田地区消防組合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静岡県市町総合事務組合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静岡県後期高齢者医療広域連合（普通会計）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静岡県後期高齢者医療広域連合（事業会計）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静岡地方税滞納整理機構</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Y42:CM42"/>
    <mergeCell ref="CO42:CP42"/>
    <mergeCell ref="CQ42:DE42"/>
    <mergeCell ref="DG42:DH42"/>
    <mergeCell ref="DG43:DH43"/>
    <mergeCell ref="BE43:BF43"/>
    <mergeCell ref="BG43:BU43"/>
    <mergeCell ref="BW43:BX43"/>
    <mergeCell ref="BY43:CM43"/>
    <mergeCell ref="CO43:CP43"/>
    <mergeCell ref="CQ43:DE43"/>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C43:D43"/>
    <mergeCell ref="E43:S43"/>
    <mergeCell ref="U43:V43"/>
    <mergeCell ref="W43:AK43"/>
    <mergeCell ref="AM43:AN43"/>
    <mergeCell ref="AO43:BC43"/>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40:D40"/>
    <mergeCell ref="E40:S40"/>
    <mergeCell ref="U40:V40"/>
    <mergeCell ref="AM38:AN38"/>
    <mergeCell ref="AO38:BC38"/>
    <mergeCell ref="BE38:BF38"/>
    <mergeCell ref="BY40:CM40"/>
    <mergeCell ref="CO40:CP40"/>
    <mergeCell ref="CQ40:DE40"/>
    <mergeCell ref="BE39:BF39"/>
    <mergeCell ref="BG39:BU39"/>
    <mergeCell ref="BW39:BX39"/>
    <mergeCell ref="BY39:CM39"/>
    <mergeCell ref="CO39:CP39"/>
    <mergeCell ref="CQ39:DE39"/>
    <mergeCell ref="CO38:CP38"/>
    <mergeCell ref="CQ38:DE38"/>
    <mergeCell ref="DG38:DH38"/>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CQ34:DE34"/>
    <mergeCell ref="DG34:DH34"/>
    <mergeCell ref="C35:D35"/>
    <mergeCell ref="E35:S35"/>
    <mergeCell ref="U35:V35"/>
    <mergeCell ref="W35:AK35"/>
    <mergeCell ref="AM35:AN35"/>
    <mergeCell ref="AO35:BC35"/>
    <mergeCell ref="DG35:DH35"/>
    <mergeCell ref="BE35:BF35"/>
    <mergeCell ref="BY34:CM34"/>
    <mergeCell ref="CO34:CP34"/>
    <mergeCell ref="AO36:BC36"/>
    <mergeCell ref="BE36:BF36"/>
    <mergeCell ref="BG36:BU36"/>
    <mergeCell ref="BW36:BX36"/>
    <mergeCell ref="BG35:BU35"/>
    <mergeCell ref="BW35:BX35"/>
    <mergeCell ref="BY35:CM35"/>
    <mergeCell ref="CO35:CP35"/>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V28:CC28"/>
    <mergeCell ref="CE28:CS29"/>
    <mergeCell ref="BN29:BU29"/>
    <mergeCell ref="BV29:CC29"/>
    <mergeCell ref="BN30:BU30"/>
    <mergeCell ref="BV30:CC30"/>
    <mergeCell ref="AS29:AX29"/>
    <mergeCell ref="BC29:BM29"/>
    <mergeCell ref="AS28:AX28"/>
    <mergeCell ref="AY28:BB30"/>
    <mergeCell ref="BC28:BM28"/>
    <mergeCell ref="BN28:BU28"/>
    <mergeCell ref="AH30:AX30"/>
    <mergeCell ref="BC30:BM30"/>
    <mergeCell ref="CT28:DA29"/>
    <mergeCell ref="DB28:DI29"/>
    <mergeCell ref="E29:K29"/>
    <mergeCell ref="L29:P29"/>
    <mergeCell ref="Q29:V29"/>
    <mergeCell ref="Z29:AG29"/>
    <mergeCell ref="AH29:AL29"/>
    <mergeCell ref="AM29:AR29"/>
    <mergeCell ref="BV26:CC26"/>
    <mergeCell ref="CE26:CS27"/>
    <mergeCell ref="CT26:DA27"/>
    <mergeCell ref="BV27:CC27"/>
    <mergeCell ref="E26:K26"/>
    <mergeCell ref="L26:P26"/>
    <mergeCell ref="Q26:V26"/>
    <mergeCell ref="AH26:AL26"/>
    <mergeCell ref="AM26:AR26"/>
    <mergeCell ref="AM27:AR27"/>
    <mergeCell ref="AS27:AX27"/>
    <mergeCell ref="AY27:BM27"/>
    <mergeCell ref="BN27:BU27"/>
    <mergeCell ref="AS26:AX26"/>
    <mergeCell ref="AY26:BM26"/>
    <mergeCell ref="BN26:BU26"/>
    <mergeCell ref="AH24:AL24"/>
    <mergeCell ref="AM24:AR24"/>
    <mergeCell ref="AH28:AL28"/>
    <mergeCell ref="AM28:AR28"/>
    <mergeCell ref="DB26:DI27"/>
    <mergeCell ref="E27:K27"/>
    <mergeCell ref="L27:P27"/>
    <mergeCell ref="Q27:V27"/>
    <mergeCell ref="Z27:AG27"/>
    <mergeCell ref="AH27:AL27"/>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AS25:AX25"/>
    <mergeCell ref="AY25:BM25"/>
    <mergeCell ref="BN25:BU25"/>
    <mergeCell ref="AH22:AL23"/>
    <mergeCell ref="AM22:AR23"/>
    <mergeCell ref="AS22:AX23"/>
    <mergeCell ref="AY22:BM22"/>
    <mergeCell ref="BN22:BU22"/>
    <mergeCell ref="BV22:CC22"/>
    <mergeCell ref="CE22:CS23"/>
    <mergeCell ref="CT22:DA23"/>
    <mergeCell ref="DB22:DI23"/>
    <mergeCell ref="AY23:BM23"/>
    <mergeCell ref="BN23:BU23"/>
    <mergeCell ref="BV23:CC23"/>
    <mergeCell ref="E30:K30"/>
    <mergeCell ref="L30:P30"/>
    <mergeCell ref="Q30:V30"/>
    <mergeCell ref="W30:AG30"/>
    <mergeCell ref="Z26:AG26"/>
    <mergeCell ref="Q28:V28"/>
    <mergeCell ref="Z28:AG28"/>
    <mergeCell ref="E28:K28"/>
    <mergeCell ref="L28:P28"/>
    <mergeCell ref="B22:D30"/>
    <mergeCell ref="E22:K23"/>
    <mergeCell ref="L22:P23"/>
    <mergeCell ref="Q22:V23"/>
    <mergeCell ref="W22:Y29"/>
    <mergeCell ref="Z22:AG23"/>
    <mergeCell ref="E24:K24"/>
    <mergeCell ref="L24:P24"/>
    <mergeCell ref="Q24:V24"/>
    <mergeCell ref="Z24:AG24"/>
    <mergeCell ref="AU19:AX19"/>
    <mergeCell ref="AY19:BM19"/>
    <mergeCell ref="BN19:BU19"/>
    <mergeCell ref="BV19:CC19"/>
    <mergeCell ref="B21:AX21"/>
    <mergeCell ref="AY21:BM21"/>
    <mergeCell ref="BN21:BU21"/>
    <mergeCell ref="BV21:CC21"/>
    <mergeCell ref="AY20:BM20"/>
    <mergeCell ref="BN20:BU20"/>
    <mergeCell ref="BV20:CC20"/>
    <mergeCell ref="CE20:CS21"/>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L16:Q16"/>
    <mergeCell ref="B18:K18"/>
    <mergeCell ref="L18:V18"/>
    <mergeCell ref="AC18:AG18"/>
    <mergeCell ref="AH18:AL18"/>
    <mergeCell ref="AM18:AT18"/>
    <mergeCell ref="AU18:AX18"/>
    <mergeCell ref="B19:K19"/>
    <mergeCell ref="L19:V19"/>
    <mergeCell ref="CT16:DA17"/>
    <mergeCell ref="BV17:CC17"/>
    <mergeCell ref="AY18:BM18"/>
    <mergeCell ref="BN18:BU18"/>
    <mergeCell ref="BV18:CC18"/>
    <mergeCell ref="CE18:CS19"/>
    <mergeCell ref="CT18:DA19"/>
    <mergeCell ref="BN17:BU17"/>
    <mergeCell ref="AU16:AX16"/>
    <mergeCell ref="AY16:BM16"/>
    <mergeCell ref="BN16:BU16"/>
    <mergeCell ref="BV16:CC16"/>
    <mergeCell ref="CE16:CS17"/>
    <mergeCell ref="AM15:AT15"/>
    <mergeCell ref="DB16:DI17"/>
    <mergeCell ref="M17:Q17"/>
    <mergeCell ref="R17:V17"/>
    <mergeCell ref="W17:AB18"/>
    <mergeCell ref="AC17:AG17"/>
    <mergeCell ref="AH17:AL17"/>
    <mergeCell ref="AM17:AT17"/>
    <mergeCell ref="AU17:AX17"/>
    <mergeCell ref="AY17:BM17"/>
    <mergeCell ref="BN13:BU13"/>
    <mergeCell ref="R16:V16"/>
    <mergeCell ref="AC16:AG16"/>
    <mergeCell ref="AH16:AL16"/>
    <mergeCell ref="AM16:AT16"/>
    <mergeCell ref="M15:Q15"/>
    <mergeCell ref="R15:V15"/>
    <mergeCell ref="W15:AB16"/>
    <mergeCell ref="AC15:AG15"/>
    <mergeCell ref="AH15:AL15"/>
    <mergeCell ref="DB14:DI14"/>
    <mergeCell ref="BV13:CC13"/>
    <mergeCell ref="CD13:CS13"/>
    <mergeCell ref="CT13:DA13"/>
    <mergeCell ref="DB13:DI13"/>
    <mergeCell ref="AU15:AX15"/>
    <mergeCell ref="AY15:BM15"/>
    <mergeCell ref="BN15:BU15"/>
    <mergeCell ref="BV15:CC15"/>
    <mergeCell ref="CD15:CS15"/>
    <mergeCell ref="BN12:BU12"/>
    <mergeCell ref="BV12:CC12"/>
    <mergeCell ref="CD12:CS12"/>
    <mergeCell ref="CT12:DA12"/>
    <mergeCell ref="AY14:BM14"/>
    <mergeCell ref="BN14:BU14"/>
    <mergeCell ref="BV14:CC14"/>
    <mergeCell ref="CD14:CS14"/>
    <mergeCell ref="CT14:DA14"/>
    <mergeCell ref="AY13:BM13"/>
    <mergeCell ref="DB12:DI12"/>
    <mergeCell ref="M13:Q13"/>
    <mergeCell ref="R13:V13"/>
    <mergeCell ref="W13:AB14"/>
    <mergeCell ref="AC13:AG13"/>
    <mergeCell ref="AH13:AL13"/>
    <mergeCell ref="AM13:AT13"/>
    <mergeCell ref="AU13:AX13"/>
    <mergeCell ref="AU12:AX12"/>
    <mergeCell ref="AY12:BM12"/>
    <mergeCell ref="L14:Q14"/>
    <mergeCell ref="R14:V14"/>
    <mergeCell ref="AC14:AG14"/>
    <mergeCell ref="AH14:AL14"/>
    <mergeCell ref="AM14:AT14"/>
    <mergeCell ref="AU14:AX14"/>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CT8:DA8"/>
    <mergeCell ref="DB8:DI8"/>
    <mergeCell ref="AY9:BM9"/>
    <mergeCell ref="BN9:BU9"/>
    <mergeCell ref="BV9:CC9"/>
    <mergeCell ref="CD9:CS9"/>
    <mergeCell ref="CT9:DA9"/>
    <mergeCell ref="DB9:DI9"/>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6:CC6"/>
    <mergeCell ref="CD6:CS6"/>
    <mergeCell ref="BV8:CC8"/>
    <mergeCell ref="CD8:CS8"/>
    <mergeCell ref="AY6:BM6"/>
    <mergeCell ref="BN6:BU6"/>
    <mergeCell ref="AM5:AT5"/>
    <mergeCell ref="AU5:AX5"/>
    <mergeCell ref="AY5:BM5"/>
    <mergeCell ref="BN5:BU5"/>
    <mergeCell ref="CT5:DA5"/>
    <mergeCell ref="DB5:DI5"/>
    <mergeCell ref="BV5:CC5"/>
    <mergeCell ref="CD5:CS5"/>
    <mergeCell ref="B6:K8"/>
    <mergeCell ref="L6:V8"/>
    <mergeCell ref="W6:AB8"/>
    <mergeCell ref="AC6:AL8"/>
    <mergeCell ref="AM6:AT6"/>
    <mergeCell ref="AU6:AX6"/>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69" t="s">
        <v>23</v>
      </c>
      <c r="C41" s="1170"/>
      <c r="D41" s="81"/>
      <c r="E41" s="1175" t="s">
        <v>24</v>
      </c>
      <c r="F41" s="1175"/>
      <c r="G41" s="1175"/>
      <c r="H41" s="1176"/>
      <c r="I41" s="82">
        <v>5422</v>
      </c>
      <c r="J41" s="83">
        <v>5056</v>
      </c>
      <c r="K41" s="83">
        <v>4776</v>
      </c>
      <c r="L41" s="83">
        <v>4649</v>
      </c>
      <c r="M41" s="84">
        <v>4654</v>
      </c>
    </row>
    <row r="42" spans="2:13" ht="27.75" customHeight="1">
      <c r="B42" s="1171"/>
      <c r="C42" s="1172"/>
      <c r="D42" s="85"/>
      <c r="E42" s="1177" t="s">
        <v>25</v>
      </c>
      <c r="F42" s="1177"/>
      <c r="G42" s="1177"/>
      <c r="H42" s="1178"/>
      <c r="I42" s="86">
        <v>86</v>
      </c>
      <c r="J42" s="87">
        <v>69</v>
      </c>
      <c r="K42" s="87">
        <v>49</v>
      </c>
      <c r="L42" s="87">
        <v>46</v>
      </c>
      <c r="M42" s="88">
        <v>218</v>
      </c>
    </row>
    <row r="43" spans="2:13" ht="27.75" customHeight="1">
      <c r="B43" s="1171"/>
      <c r="C43" s="1172"/>
      <c r="D43" s="85"/>
      <c r="E43" s="1177" t="s">
        <v>26</v>
      </c>
      <c r="F43" s="1177"/>
      <c r="G43" s="1177"/>
      <c r="H43" s="1178"/>
      <c r="I43" s="86" t="s">
        <v>480</v>
      </c>
      <c r="J43" s="87" t="s">
        <v>480</v>
      </c>
      <c r="K43" s="87" t="s">
        <v>480</v>
      </c>
      <c r="L43" s="87" t="s">
        <v>480</v>
      </c>
      <c r="M43" s="88" t="s">
        <v>480</v>
      </c>
    </row>
    <row r="44" spans="2:13" ht="27.75" customHeight="1">
      <c r="B44" s="1171"/>
      <c r="C44" s="1172"/>
      <c r="D44" s="85"/>
      <c r="E44" s="1177" t="s">
        <v>27</v>
      </c>
      <c r="F44" s="1177"/>
      <c r="G44" s="1177"/>
      <c r="H44" s="1178"/>
      <c r="I44" s="86">
        <v>749</v>
      </c>
      <c r="J44" s="87">
        <v>955</v>
      </c>
      <c r="K44" s="87">
        <v>597</v>
      </c>
      <c r="L44" s="87">
        <v>439</v>
      </c>
      <c r="M44" s="88">
        <v>474</v>
      </c>
    </row>
    <row r="45" spans="2:13" ht="27.75" customHeight="1">
      <c r="B45" s="1171"/>
      <c r="C45" s="1172"/>
      <c r="D45" s="85"/>
      <c r="E45" s="1177" t="s">
        <v>28</v>
      </c>
      <c r="F45" s="1177"/>
      <c r="G45" s="1177"/>
      <c r="H45" s="1178"/>
      <c r="I45" s="86">
        <v>1408</v>
      </c>
      <c r="J45" s="87">
        <v>1457</v>
      </c>
      <c r="K45" s="87">
        <v>1475</v>
      </c>
      <c r="L45" s="87">
        <v>940</v>
      </c>
      <c r="M45" s="88">
        <v>785</v>
      </c>
    </row>
    <row r="46" spans="2:13" ht="27.75" customHeight="1">
      <c r="B46" s="1171"/>
      <c r="C46" s="1172"/>
      <c r="D46" s="85"/>
      <c r="E46" s="1177" t="s">
        <v>29</v>
      </c>
      <c r="F46" s="1177"/>
      <c r="G46" s="1177"/>
      <c r="H46" s="1178"/>
      <c r="I46" s="86" t="s">
        <v>480</v>
      </c>
      <c r="J46" s="87" t="s">
        <v>480</v>
      </c>
      <c r="K46" s="87" t="s">
        <v>480</v>
      </c>
      <c r="L46" s="87" t="s">
        <v>480</v>
      </c>
      <c r="M46" s="88" t="s">
        <v>480</v>
      </c>
    </row>
    <row r="47" spans="2:13" ht="27.75" customHeight="1">
      <c r="B47" s="1171"/>
      <c r="C47" s="1172"/>
      <c r="D47" s="85"/>
      <c r="E47" s="1177" t="s">
        <v>30</v>
      </c>
      <c r="F47" s="1177"/>
      <c r="G47" s="1177"/>
      <c r="H47" s="1178"/>
      <c r="I47" s="86" t="s">
        <v>480</v>
      </c>
      <c r="J47" s="87" t="s">
        <v>480</v>
      </c>
      <c r="K47" s="87" t="s">
        <v>480</v>
      </c>
      <c r="L47" s="87" t="s">
        <v>480</v>
      </c>
      <c r="M47" s="88" t="s">
        <v>480</v>
      </c>
    </row>
    <row r="48" spans="2:13" ht="27.75" customHeight="1">
      <c r="B48" s="1173"/>
      <c r="C48" s="1174"/>
      <c r="D48" s="85"/>
      <c r="E48" s="1177" t="s">
        <v>31</v>
      </c>
      <c r="F48" s="1177"/>
      <c r="G48" s="1177"/>
      <c r="H48" s="1178"/>
      <c r="I48" s="86" t="s">
        <v>480</v>
      </c>
      <c r="J48" s="87" t="s">
        <v>480</v>
      </c>
      <c r="K48" s="87" t="s">
        <v>480</v>
      </c>
      <c r="L48" s="87" t="s">
        <v>480</v>
      </c>
      <c r="M48" s="88" t="s">
        <v>480</v>
      </c>
    </row>
    <row r="49" spans="2:13" ht="27.75" customHeight="1">
      <c r="B49" s="1179" t="s">
        <v>32</v>
      </c>
      <c r="C49" s="1180"/>
      <c r="D49" s="89"/>
      <c r="E49" s="1177" t="s">
        <v>33</v>
      </c>
      <c r="F49" s="1177"/>
      <c r="G49" s="1177"/>
      <c r="H49" s="1178"/>
      <c r="I49" s="86">
        <v>1891</v>
      </c>
      <c r="J49" s="87">
        <v>2052</v>
      </c>
      <c r="K49" s="87">
        <v>2297</v>
      </c>
      <c r="L49" s="87">
        <v>2645</v>
      </c>
      <c r="M49" s="88">
        <v>3113</v>
      </c>
    </row>
    <row r="50" spans="2:13" ht="27.75" customHeight="1">
      <c r="B50" s="1171"/>
      <c r="C50" s="1172"/>
      <c r="D50" s="85"/>
      <c r="E50" s="1177" t="s">
        <v>34</v>
      </c>
      <c r="F50" s="1177"/>
      <c r="G50" s="1177"/>
      <c r="H50" s="1178"/>
      <c r="I50" s="86" t="s">
        <v>480</v>
      </c>
      <c r="J50" s="87" t="s">
        <v>480</v>
      </c>
      <c r="K50" s="87" t="s">
        <v>480</v>
      </c>
      <c r="L50" s="87" t="s">
        <v>480</v>
      </c>
      <c r="M50" s="88" t="s">
        <v>480</v>
      </c>
    </row>
    <row r="51" spans="2:13" ht="27.75" customHeight="1">
      <c r="B51" s="1173"/>
      <c r="C51" s="1174"/>
      <c r="D51" s="85"/>
      <c r="E51" s="1177" t="s">
        <v>35</v>
      </c>
      <c r="F51" s="1177"/>
      <c r="G51" s="1177"/>
      <c r="H51" s="1178"/>
      <c r="I51" s="86">
        <v>4788</v>
      </c>
      <c r="J51" s="87">
        <v>4642</v>
      </c>
      <c r="K51" s="87">
        <v>4495</v>
      </c>
      <c r="L51" s="87">
        <v>4325</v>
      </c>
      <c r="M51" s="88">
        <v>4425</v>
      </c>
    </row>
    <row r="52" spans="2:13" ht="27.75" customHeight="1" thickBot="1">
      <c r="B52" s="1181" t="s">
        <v>36</v>
      </c>
      <c r="C52" s="1182"/>
      <c r="D52" s="90"/>
      <c r="E52" s="1183" t="s">
        <v>37</v>
      </c>
      <c r="F52" s="1183"/>
      <c r="G52" s="1183"/>
      <c r="H52" s="1184"/>
      <c r="I52" s="91">
        <v>985</v>
      </c>
      <c r="J52" s="92">
        <v>843</v>
      </c>
      <c r="K52" s="92">
        <v>106</v>
      </c>
      <c r="L52" s="92">
        <v>-896</v>
      </c>
      <c r="M52" s="93">
        <v>-1407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90660</v>
      </c>
      <c r="E3" s="116"/>
      <c r="F3" s="117">
        <v>89245</v>
      </c>
      <c r="G3" s="118"/>
      <c r="H3" s="119"/>
    </row>
    <row r="4" spans="1:8">
      <c r="A4" s="120"/>
      <c r="B4" s="121"/>
      <c r="C4" s="122"/>
      <c r="D4" s="123">
        <v>50315</v>
      </c>
      <c r="E4" s="124"/>
      <c r="F4" s="125">
        <v>42966</v>
      </c>
      <c r="G4" s="126"/>
      <c r="H4" s="127"/>
    </row>
    <row r="5" spans="1:8">
      <c r="A5" s="108" t="s">
        <v>513</v>
      </c>
      <c r="B5" s="113"/>
      <c r="C5" s="114"/>
      <c r="D5" s="115">
        <v>63063</v>
      </c>
      <c r="E5" s="116"/>
      <c r="F5" s="117">
        <v>92021</v>
      </c>
      <c r="G5" s="118"/>
      <c r="H5" s="119"/>
    </row>
    <row r="6" spans="1:8">
      <c r="A6" s="120"/>
      <c r="B6" s="121"/>
      <c r="C6" s="122"/>
      <c r="D6" s="123">
        <v>35388</v>
      </c>
      <c r="E6" s="124"/>
      <c r="F6" s="125">
        <v>52579</v>
      </c>
      <c r="G6" s="126"/>
      <c r="H6" s="127"/>
    </row>
    <row r="7" spans="1:8">
      <c r="A7" s="108" t="s">
        <v>514</v>
      </c>
      <c r="B7" s="113"/>
      <c r="C7" s="114"/>
      <c r="D7" s="115">
        <v>62048</v>
      </c>
      <c r="E7" s="116"/>
      <c r="F7" s="117">
        <v>94828</v>
      </c>
      <c r="G7" s="118"/>
      <c r="H7" s="119"/>
    </row>
    <row r="8" spans="1:8">
      <c r="A8" s="120"/>
      <c r="B8" s="121"/>
      <c r="C8" s="122"/>
      <c r="D8" s="123">
        <v>42820</v>
      </c>
      <c r="E8" s="124"/>
      <c r="F8" s="125">
        <v>55133</v>
      </c>
      <c r="G8" s="126"/>
      <c r="H8" s="127"/>
    </row>
    <row r="9" spans="1:8">
      <c r="A9" s="108" t="s">
        <v>515</v>
      </c>
      <c r="B9" s="113"/>
      <c r="C9" s="114"/>
      <c r="D9" s="115">
        <v>73957</v>
      </c>
      <c r="E9" s="116"/>
      <c r="F9" s="117">
        <v>119674</v>
      </c>
      <c r="G9" s="118"/>
      <c r="H9" s="119"/>
    </row>
    <row r="10" spans="1:8">
      <c r="A10" s="120"/>
      <c r="B10" s="121"/>
      <c r="C10" s="122"/>
      <c r="D10" s="123">
        <v>32323</v>
      </c>
      <c r="E10" s="124"/>
      <c r="F10" s="125">
        <v>57803</v>
      </c>
      <c r="G10" s="126"/>
      <c r="H10" s="127"/>
    </row>
    <row r="11" spans="1:8">
      <c r="A11" s="108" t="s">
        <v>516</v>
      </c>
      <c r="B11" s="113"/>
      <c r="C11" s="114"/>
      <c r="D11" s="115">
        <v>111389</v>
      </c>
      <c r="E11" s="116"/>
      <c r="F11" s="117">
        <v>119685</v>
      </c>
      <c r="G11" s="118"/>
      <c r="H11" s="119"/>
    </row>
    <row r="12" spans="1:8">
      <c r="A12" s="120"/>
      <c r="B12" s="121"/>
      <c r="C12" s="128"/>
      <c r="D12" s="123">
        <v>44919</v>
      </c>
      <c r="E12" s="124"/>
      <c r="F12" s="125">
        <v>68464</v>
      </c>
      <c r="G12" s="126"/>
      <c r="H12" s="127"/>
    </row>
    <row r="13" spans="1:8">
      <c r="A13" s="108"/>
      <c r="B13" s="113"/>
      <c r="C13" s="129"/>
      <c r="D13" s="130">
        <v>80223</v>
      </c>
      <c r="E13" s="131"/>
      <c r="F13" s="132">
        <v>103091</v>
      </c>
      <c r="G13" s="133"/>
      <c r="H13" s="119"/>
    </row>
    <row r="14" spans="1:8">
      <c r="A14" s="120"/>
      <c r="B14" s="121"/>
      <c r="C14" s="122"/>
      <c r="D14" s="123">
        <v>41153</v>
      </c>
      <c r="E14" s="124"/>
      <c r="F14" s="125">
        <v>55389</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8.64</v>
      </c>
      <c r="C19" s="134">
        <f>ROUND(VALUE(SUBSTITUTE(実質収支比率等に係る経年分析!G$48,"▲","-")),2)</f>
        <v>8.82</v>
      </c>
      <c r="D19" s="134">
        <f>ROUND(VALUE(SUBSTITUTE(実質収支比率等に係る経年分析!H$48,"▲","-")),2)</f>
        <v>8.32</v>
      </c>
      <c r="E19" s="134">
        <f>ROUND(VALUE(SUBSTITUTE(実質収支比率等に係る経年分析!I$48,"▲","-")),2)</f>
        <v>9.61</v>
      </c>
      <c r="F19" s="134">
        <f>ROUND(VALUE(SUBSTITUTE(実質収支比率等に係る経年分析!J$48,"▲","-")),2)</f>
        <v>7.31</v>
      </c>
    </row>
    <row r="20" spans="1:11">
      <c r="A20" s="134" t="s">
        <v>42</v>
      </c>
      <c r="B20" s="134">
        <f>ROUND(VALUE(SUBSTITUTE(実質収支比率等に係る経年分析!F$47,"▲","-")),2)</f>
        <v>37.31</v>
      </c>
      <c r="C20" s="134">
        <f>ROUND(VALUE(SUBSTITUTE(実質収支比率等に係る経年分析!G$47,"▲","-")),2)</f>
        <v>43.87</v>
      </c>
      <c r="D20" s="134">
        <f>ROUND(VALUE(SUBSTITUTE(実質収支比率等に係る経年分析!H$47,"▲","-")),2)</f>
        <v>52.82</v>
      </c>
      <c r="E20" s="134">
        <f>ROUND(VALUE(SUBSTITUTE(実質収支比率等に係る経年分析!I$47,"▲","-")),2)</f>
        <v>51.91</v>
      </c>
      <c r="F20" s="134">
        <f>ROUND(VALUE(SUBSTITUTE(実質収支比率等に係る経年分析!J$47,"▲","-")),2)</f>
        <v>58.77</v>
      </c>
    </row>
    <row r="21" spans="1:11">
      <c r="A21" s="134" t="s">
        <v>43</v>
      </c>
      <c r="B21" s="134">
        <f>IF(ISNUMBER(VALUE(SUBSTITUTE(実質収支比率等に係る経年分析!F$49,"▲","-"))),ROUND(VALUE(SUBSTITUTE(実質収支比率等に係る経年分析!F$49,"▲","-")),2),NA())</f>
        <v>8.15</v>
      </c>
      <c r="C21" s="134">
        <f>IF(ISNUMBER(VALUE(SUBSTITUTE(実質収支比率等に係る経年分析!G$49,"▲","-"))),ROUND(VALUE(SUBSTITUTE(実質収支比率等に係る経年分析!G$49,"▲","-")),2),NA())</f>
        <v>5.63</v>
      </c>
      <c r="D21" s="134">
        <f>IF(ISNUMBER(VALUE(SUBSTITUTE(実質収支比率等に係る経年分析!H$49,"▲","-"))),ROUND(VALUE(SUBSTITUTE(実質収支比率等に係る経年分析!H$49,"▲","-")),2),NA())</f>
        <v>7.29</v>
      </c>
      <c r="E21" s="134">
        <f>IF(ISNUMBER(VALUE(SUBSTITUTE(実質収支比率等に係る経年分析!I$49,"▲","-"))),ROUND(VALUE(SUBSTITUTE(実質収支比率等に係る経年分析!I$49,"▲","-")),2),NA())</f>
        <v>-0.12</v>
      </c>
      <c r="F21" s="134">
        <f>IF(ISNUMBER(VALUE(SUBSTITUTE(実質収支比率等に係る経年分析!J$49,"▲","-"))),ROUND(VALUE(SUBSTITUTE(実質収支比率等に係る経年分析!J$49,"▲","-")),2),NA())</f>
        <v>2.46</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0.28999999999999998</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町営黄金崎公園特別会計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町営やまびこ荘特別会計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1.1599999999999999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9.0299999999999994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8.2100000000000009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9.56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7.22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15.31</v>
      </c>
    </row>
    <row r="36" spans="1:16">
      <c r="A36" s="135" t="str">
        <f>IF(連結実質赤字比率に係る赤字・黒字の構成分析!C$34="",NA(),連結実質赤字比率に係る赤字・黒字の構成分析!C$34)</f>
        <v>温泉事業会計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18.010000000000002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19.41</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420</v>
      </c>
      <c r="E42" s="136"/>
      <c r="F42" s="136"/>
      <c r="G42" s="136">
        <f>'実質公債費比率（分子）の構造'!L$52</f>
        <v>452</v>
      </c>
      <c r="H42" s="136"/>
      <c r="I42" s="136"/>
      <c r="J42" s="136">
        <f>'実質公債費比率（分子）の構造'!M$52</f>
        <v>486</v>
      </c>
      <c r="K42" s="136"/>
      <c r="L42" s="136"/>
      <c r="M42" s="136">
        <f>'実質公債費比率（分子）の構造'!N$52</f>
        <v>468</v>
      </c>
      <c r="N42" s="136"/>
      <c r="O42" s="136"/>
      <c r="P42" s="136">
        <f>'実質公債費比率（分子）の構造'!O$52</f>
        <v>481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18</v>
      </c>
      <c r="C44" s="136"/>
      <c r="D44" s="136"/>
      <c r="E44" s="136">
        <f>'実質公債費比率（分子）の構造'!L$50</f>
        <v>17</v>
      </c>
      <c r="F44" s="136"/>
      <c r="G44" s="136"/>
      <c r="H44" s="136">
        <f>'実質公債費比率（分子）の構造'!M$50</f>
        <v>16</v>
      </c>
      <c r="I44" s="136"/>
      <c r="J44" s="136"/>
      <c r="K44" s="136">
        <f>'実質公債費比率（分子）の構造'!N$50</f>
        <v>10</v>
      </c>
      <c r="L44" s="136"/>
      <c r="M44" s="136"/>
      <c r="N44" s="136">
        <f>'実質公債費比率（分子）の構造'!O$50</f>
        <v>6</v>
      </c>
      <c r="O44" s="136"/>
      <c r="P44" s="136"/>
    </row>
    <row r="45" spans="1:16">
      <c r="A45" s="136" t="s">
        <v>53</v>
      </c>
      <c r="B45" s="136">
        <f>'実質公債費比率（分子）の構造'!K$49</f>
        <v>67</v>
      </c>
      <c r="C45" s="136"/>
      <c r="D45" s="136"/>
      <c r="E45" s="136">
        <f>'実質公債費比率（分子）の構造'!L$49</f>
        <v>59</v>
      </c>
      <c r="F45" s="136"/>
      <c r="G45" s="136"/>
      <c r="H45" s="136">
        <f>'実質公債費比率（分子）の構造'!M$49</f>
        <v>69</v>
      </c>
      <c r="I45" s="136"/>
      <c r="J45" s="136"/>
      <c r="K45" s="136">
        <f>'実質公債費比率（分子）の構造'!N$49</f>
        <v>75</v>
      </c>
      <c r="L45" s="136"/>
      <c r="M45" s="136"/>
      <c r="N45" s="136">
        <f>'実質公債費比率（分子）の構造'!O$49</f>
        <v>71</v>
      </c>
      <c r="O45" s="136"/>
      <c r="P45" s="136"/>
    </row>
    <row r="46" spans="1:16">
      <c r="A46" s="136" t="s">
        <v>54</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811</v>
      </c>
      <c r="C49" s="136"/>
      <c r="D49" s="136"/>
      <c r="E49" s="136">
        <f>'実質公債費比率（分子）の構造'!L$45</f>
        <v>734</v>
      </c>
      <c r="F49" s="136"/>
      <c r="G49" s="136"/>
      <c r="H49" s="136">
        <f>'実質公債費比率（分子）の構造'!M$45</f>
        <v>621</v>
      </c>
      <c r="I49" s="136"/>
      <c r="J49" s="136"/>
      <c r="K49" s="136">
        <f>'実質公債費比率（分子）の構造'!N$45</f>
        <v>505</v>
      </c>
      <c r="L49" s="136"/>
      <c r="M49" s="136"/>
      <c r="N49" s="136">
        <f>'実質公債費比率（分子）の構造'!O$45</f>
        <v>508</v>
      </c>
      <c r="O49" s="136"/>
      <c r="P49" s="136"/>
    </row>
    <row r="50" spans="1:16">
      <c r="A50" s="136" t="s">
        <v>58</v>
      </c>
      <c r="B50" s="136" t="e">
        <f>NA()</f>
        <v>#N/A</v>
      </c>
      <c r="C50" s="136">
        <f>IF(ISNUMBER('実質公債費比率（分子）の構造'!K$53),'実質公債費比率（分子）の構造'!K$53,NA())</f>
        <v>476</v>
      </c>
      <c r="D50" s="136" t="e">
        <f>NA()</f>
        <v>#N/A</v>
      </c>
      <c r="E50" s="136" t="e">
        <f>NA()</f>
        <v>#N/A</v>
      </c>
      <c r="F50" s="136">
        <f>IF(ISNUMBER('実質公債費比率（分子）の構造'!L$53),'実質公債費比率（分子）の構造'!L$53,NA())</f>
        <v>358</v>
      </c>
      <c r="G50" s="136" t="e">
        <f>NA()</f>
        <v>#N/A</v>
      </c>
      <c r="H50" s="136" t="e">
        <f>NA()</f>
        <v>#N/A</v>
      </c>
      <c r="I50" s="136">
        <f>IF(ISNUMBER('実質公債費比率（分子）の構造'!M$53),'実質公債費比率（分子）の構造'!M$53,NA())</f>
        <v>220</v>
      </c>
      <c r="J50" s="136" t="e">
        <f>NA()</f>
        <v>#N/A</v>
      </c>
      <c r="K50" s="136" t="e">
        <f>NA()</f>
        <v>#N/A</v>
      </c>
      <c r="L50" s="136">
        <f>IF(ISNUMBER('実質公債費比率（分子）の構造'!N$53),'実質公債費比率（分子）の構造'!N$53,NA())</f>
        <v>122</v>
      </c>
      <c r="M50" s="136" t="e">
        <f>NA()</f>
        <v>#N/A</v>
      </c>
      <c r="N50" s="136" t="e">
        <f>NA()</f>
        <v>#N/A</v>
      </c>
      <c r="O50" s="136">
        <f>IF(ISNUMBER('実質公債費比率（分子）の構造'!O$53),'実質公債費比率（分子）の構造'!O$53,NA())</f>
        <v>104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4788</v>
      </c>
      <c r="E56" s="135"/>
      <c r="F56" s="135"/>
      <c r="G56" s="135">
        <f>'将来負担比率（分子）の構造'!J$51</f>
        <v>4642</v>
      </c>
      <c r="H56" s="135"/>
      <c r="I56" s="135"/>
      <c r="J56" s="135">
        <f>'将来負担比率（分子）の構造'!K$51</f>
        <v>4495</v>
      </c>
      <c r="K56" s="135"/>
      <c r="L56" s="135"/>
      <c r="M56" s="135">
        <f>'将来負担比率（分子）の構造'!L$51</f>
        <v>4325</v>
      </c>
      <c r="N56" s="135"/>
      <c r="O56" s="135"/>
      <c r="P56" s="135">
        <f>'将来負担比率（分子）の構造'!M$51</f>
        <v>4425</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1891</v>
      </c>
      <c r="E58" s="135"/>
      <c r="F58" s="135"/>
      <c r="G58" s="135">
        <f>'将来負担比率（分子）の構造'!J$49</f>
        <v>2052</v>
      </c>
      <c r="H58" s="135"/>
      <c r="I58" s="135"/>
      <c r="J58" s="135">
        <f>'将来負担比率（分子）の構造'!K$49</f>
        <v>2297</v>
      </c>
      <c r="K58" s="135"/>
      <c r="L58" s="135"/>
      <c r="M58" s="135">
        <f>'将来負担比率（分子）の構造'!L$49</f>
        <v>2645</v>
      </c>
      <c r="N58" s="135"/>
      <c r="O58" s="135"/>
      <c r="P58" s="135">
        <f>'将来負担比率（分子）の構造'!M$49</f>
        <v>3113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1408</v>
      </c>
      <c r="C62" s="135"/>
      <c r="D62" s="135"/>
      <c r="E62" s="135">
        <f>'将来負担比率（分子）の構造'!J$45</f>
        <v>1457</v>
      </c>
      <c r="F62" s="135"/>
      <c r="G62" s="135"/>
      <c r="H62" s="135">
        <f>'将来負担比率（分子）の構造'!K$45</f>
        <v>1475</v>
      </c>
      <c r="I62" s="135"/>
      <c r="J62" s="135"/>
      <c r="K62" s="135">
        <f>'将来負担比率（分子）の構造'!L$45</f>
        <v>940</v>
      </c>
      <c r="L62" s="135"/>
      <c r="M62" s="135"/>
      <c r="N62" s="135">
        <f>'将来負担比率（分子）の構造'!M$45</f>
        <v>785</v>
      </c>
      <c r="O62" s="135"/>
      <c r="P62" s="135"/>
    </row>
    <row r="63" spans="1:16">
      <c r="A63" s="135" t="s">
        <v>27</v>
      </c>
      <c r="B63" s="135">
        <f>'将来負担比率（分子）の構造'!I$44</f>
        <v>749</v>
      </c>
      <c r="C63" s="135"/>
      <c r="D63" s="135"/>
      <c r="E63" s="135">
        <f>'将来負担比率（分子）の構造'!J$44</f>
        <v>955</v>
      </c>
      <c r="F63" s="135"/>
      <c r="G63" s="135"/>
      <c r="H63" s="135">
        <f>'将来負担比率（分子）の構造'!K$44</f>
        <v>597</v>
      </c>
      <c r="I63" s="135"/>
      <c r="J63" s="135"/>
      <c r="K63" s="135">
        <f>'将来負担比率（分子）の構造'!L$44</f>
        <v>439</v>
      </c>
      <c r="L63" s="135"/>
      <c r="M63" s="135"/>
      <c r="N63" s="135">
        <f>'将来負担比率（分子）の構造'!M$44</f>
        <v>474</v>
      </c>
      <c r="O63" s="135"/>
      <c r="P63" s="135"/>
    </row>
    <row r="64" spans="1:16">
      <c r="A64" s="135" t="s">
        <v>26</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25</v>
      </c>
      <c r="B65" s="135">
        <f>'将来負担比率（分子）の構造'!I$42</f>
        <v>86</v>
      </c>
      <c r="C65" s="135"/>
      <c r="D65" s="135"/>
      <c r="E65" s="135">
        <f>'将来負担比率（分子）の構造'!J$42</f>
        <v>69</v>
      </c>
      <c r="F65" s="135"/>
      <c r="G65" s="135"/>
      <c r="H65" s="135">
        <f>'将来負担比率（分子）の構造'!K$42</f>
        <v>49</v>
      </c>
      <c r="I65" s="135"/>
      <c r="J65" s="135"/>
      <c r="K65" s="135">
        <f>'将来負担比率（分子）の構造'!L$42</f>
        <v>46</v>
      </c>
      <c r="L65" s="135"/>
      <c r="M65" s="135"/>
      <c r="N65" s="135">
        <f>'将来負担比率（分子）の構造'!M$42</f>
        <v>218</v>
      </c>
      <c r="O65" s="135"/>
      <c r="P65" s="135"/>
    </row>
    <row r="66" spans="1:16">
      <c r="A66" s="135" t="s">
        <v>24</v>
      </c>
      <c r="B66" s="135">
        <f>'将来負担比率（分子）の構造'!I$41</f>
        <v>5422</v>
      </c>
      <c r="C66" s="135"/>
      <c r="D66" s="135"/>
      <c r="E66" s="135">
        <f>'将来負担比率（分子）の構造'!J$41</f>
        <v>5056</v>
      </c>
      <c r="F66" s="135"/>
      <c r="G66" s="135"/>
      <c r="H66" s="135">
        <f>'将来負担比率（分子）の構造'!K$41</f>
        <v>4776</v>
      </c>
      <c r="I66" s="135"/>
      <c r="J66" s="135"/>
      <c r="K66" s="135">
        <f>'将来負担比率（分子）の構造'!L$41</f>
        <v>4649</v>
      </c>
      <c r="L66" s="135"/>
      <c r="M66" s="135"/>
      <c r="N66" s="135">
        <f>'将来負担比率（分子）の構造'!M$41</f>
        <v>4654</v>
      </c>
      <c r="O66" s="135"/>
      <c r="P66" s="135"/>
    </row>
    <row r="67" spans="1:16">
      <c r="A67" s="135" t="s">
        <v>62</v>
      </c>
      <c r="B67" s="135" t="e">
        <f>NA()</f>
        <v>#N/A</v>
      </c>
      <c r="C67" s="135">
        <f>IF(ISNUMBER('将来負担比率（分子）の構造'!I$52), IF('将来負担比率（分子）の構造'!I$52 &lt; 0, 0, '将来負担比率（分子）の構造'!I$52), NA())</f>
        <v>985</v>
      </c>
      <c r="D67" s="135" t="e">
        <f>NA()</f>
        <v>#N/A</v>
      </c>
      <c r="E67" s="135" t="e">
        <f>NA()</f>
        <v>#N/A</v>
      </c>
      <c r="F67" s="135">
        <f>IF(ISNUMBER('将来負担比率（分子）の構造'!J$52), IF('将来負担比率（分子）の構造'!J$52 &lt; 0, 0, '将来負担比率（分子）の構造'!J$52), NA())</f>
        <v>843</v>
      </c>
      <c r="G67" s="135" t="e">
        <f>NA()</f>
        <v>#N/A</v>
      </c>
      <c r="H67" s="135" t="e">
        <f>NA()</f>
        <v>#N/A</v>
      </c>
      <c r="I67" s="135">
        <f>IF(ISNUMBER('将来負担比率（分子）の構造'!K$52), IF('将来負担比率（分子）の構造'!K$52 &lt; 0, 0, '将来負担比率（分子）の構造'!K$52), NA())</f>
        <v>106</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1018768</v>
      </c>
      <c r="S5" s="583"/>
      <c r="T5" s="583"/>
      <c r="U5" s="583"/>
      <c r="V5" s="583"/>
      <c r="W5" s="583"/>
      <c r="X5" s="583"/>
      <c r="Y5" s="584"/>
      <c r="Z5" s="585">
        <v>16.3</v>
      </c>
      <c r="AA5" s="585"/>
      <c r="AB5" s="585"/>
      <c r="AC5" s="585"/>
      <c r="AD5" s="586">
        <v>1018768</v>
      </c>
      <c r="AE5" s="586"/>
      <c r="AF5" s="586"/>
      <c r="AG5" s="586"/>
      <c r="AH5" s="586"/>
      <c r="AI5" s="586"/>
      <c r="AJ5" s="586"/>
      <c r="AK5" s="586"/>
      <c r="AL5" s="587">
        <v>31.4</v>
      </c>
      <c r="AM5" s="588"/>
      <c r="AN5" s="588"/>
      <c r="AO5" s="589"/>
      <c r="AP5" s="579" t="s">
        <v>208</v>
      </c>
      <c r="AQ5" s="580"/>
      <c r="AR5" s="580"/>
      <c r="AS5" s="580"/>
      <c r="AT5" s="580"/>
      <c r="AU5" s="580"/>
      <c r="AV5" s="580"/>
      <c r="AW5" s="580"/>
      <c r="AX5" s="580"/>
      <c r="AY5" s="580"/>
      <c r="AZ5" s="580"/>
      <c r="BA5" s="580"/>
      <c r="BB5" s="580"/>
      <c r="BC5" s="580"/>
      <c r="BD5" s="580"/>
      <c r="BE5" s="580"/>
      <c r="BF5" s="581"/>
      <c r="BG5" s="593">
        <v>975908</v>
      </c>
      <c r="BH5" s="594"/>
      <c r="BI5" s="594"/>
      <c r="BJ5" s="594"/>
      <c r="BK5" s="594"/>
      <c r="BL5" s="594"/>
      <c r="BM5" s="594"/>
      <c r="BN5" s="595"/>
      <c r="BO5" s="596">
        <v>95.8</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29473</v>
      </c>
      <c r="S6" s="594"/>
      <c r="T6" s="594"/>
      <c r="U6" s="594"/>
      <c r="V6" s="594"/>
      <c r="W6" s="594"/>
      <c r="X6" s="594"/>
      <c r="Y6" s="595"/>
      <c r="Z6" s="596">
        <v>0.5</v>
      </c>
      <c r="AA6" s="596"/>
      <c r="AB6" s="596"/>
      <c r="AC6" s="596"/>
      <c r="AD6" s="597">
        <v>29473</v>
      </c>
      <c r="AE6" s="597"/>
      <c r="AF6" s="597"/>
      <c r="AG6" s="597"/>
      <c r="AH6" s="597"/>
      <c r="AI6" s="597"/>
      <c r="AJ6" s="597"/>
      <c r="AK6" s="597"/>
      <c r="AL6" s="598">
        <v>0.9</v>
      </c>
      <c r="AM6" s="599"/>
      <c r="AN6" s="599"/>
      <c r="AO6" s="600"/>
      <c r="AP6" s="590" t="s">
        <v>214</v>
      </c>
      <c r="AQ6" s="591"/>
      <c r="AR6" s="591"/>
      <c r="AS6" s="591"/>
      <c r="AT6" s="591"/>
      <c r="AU6" s="591"/>
      <c r="AV6" s="591"/>
      <c r="AW6" s="591"/>
      <c r="AX6" s="591"/>
      <c r="AY6" s="591"/>
      <c r="AZ6" s="591"/>
      <c r="BA6" s="591"/>
      <c r="BB6" s="591"/>
      <c r="BC6" s="591"/>
      <c r="BD6" s="591"/>
      <c r="BE6" s="591"/>
      <c r="BF6" s="592"/>
      <c r="BG6" s="593">
        <v>975908</v>
      </c>
      <c r="BH6" s="594"/>
      <c r="BI6" s="594"/>
      <c r="BJ6" s="594"/>
      <c r="BK6" s="594"/>
      <c r="BL6" s="594"/>
      <c r="BM6" s="594"/>
      <c r="BN6" s="595"/>
      <c r="BO6" s="596">
        <v>95.8</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66547</v>
      </c>
      <c r="CS6" s="594"/>
      <c r="CT6" s="594"/>
      <c r="CU6" s="594"/>
      <c r="CV6" s="594"/>
      <c r="CW6" s="594"/>
      <c r="CX6" s="594"/>
      <c r="CY6" s="595"/>
      <c r="CZ6" s="596">
        <v>1.1000000000000001</v>
      </c>
      <c r="DA6" s="596"/>
      <c r="DB6" s="596"/>
      <c r="DC6" s="596"/>
      <c r="DD6" s="602" t="s">
        <v>209</v>
      </c>
      <c r="DE6" s="594"/>
      <c r="DF6" s="594"/>
      <c r="DG6" s="594"/>
      <c r="DH6" s="594"/>
      <c r="DI6" s="594"/>
      <c r="DJ6" s="594"/>
      <c r="DK6" s="594"/>
      <c r="DL6" s="594"/>
      <c r="DM6" s="594"/>
      <c r="DN6" s="594"/>
      <c r="DO6" s="594"/>
      <c r="DP6" s="595"/>
      <c r="DQ6" s="602">
        <v>66547</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1702</v>
      </c>
      <c r="S7" s="594"/>
      <c r="T7" s="594"/>
      <c r="U7" s="594"/>
      <c r="V7" s="594"/>
      <c r="W7" s="594"/>
      <c r="X7" s="594"/>
      <c r="Y7" s="595"/>
      <c r="Z7" s="596">
        <v>0</v>
      </c>
      <c r="AA7" s="596"/>
      <c r="AB7" s="596"/>
      <c r="AC7" s="596"/>
      <c r="AD7" s="597">
        <v>1702</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329126</v>
      </c>
      <c r="BH7" s="594"/>
      <c r="BI7" s="594"/>
      <c r="BJ7" s="594"/>
      <c r="BK7" s="594"/>
      <c r="BL7" s="594"/>
      <c r="BM7" s="594"/>
      <c r="BN7" s="595"/>
      <c r="BO7" s="596">
        <v>32.299999999999997</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1554282</v>
      </c>
      <c r="CS7" s="594"/>
      <c r="CT7" s="594"/>
      <c r="CU7" s="594"/>
      <c r="CV7" s="594"/>
      <c r="CW7" s="594"/>
      <c r="CX7" s="594"/>
      <c r="CY7" s="595"/>
      <c r="CZ7" s="596">
        <v>26.2</v>
      </c>
      <c r="DA7" s="596"/>
      <c r="DB7" s="596"/>
      <c r="DC7" s="596"/>
      <c r="DD7" s="602">
        <v>33266</v>
      </c>
      <c r="DE7" s="594"/>
      <c r="DF7" s="594"/>
      <c r="DG7" s="594"/>
      <c r="DH7" s="594"/>
      <c r="DI7" s="594"/>
      <c r="DJ7" s="594"/>
      <c r="DK7" s="594"/>
      <c r="DL7" s="594"/>
      <c r="DM7" s="594"/>
      <c r="DN7" s="594"/>
      <c r="DO7" s="594"/>
      <c r="DP7" s="595"/>
      <c r="DQ7" s="602">
        <v>971030</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5698</v>
      </c>
      <c r="S8" s="594"/>
      <c r="T8" s="594"/>
      <c r="U8" s="594"/>
      <c r="V8" s="594"/>
      <c r="W8" s="594"/>
      <c r="X8" s="594"/>
      <c r="Y8" s="595"/>
      <c r="Z8" s="596">
        <v>0.1</v>
      </c>
      <c r="AA8" s="596"/>
      <c r="AB8" s="596"/>
      <c r="AC8" s="596"/>
      <c r="AD8" s="597">
        <v>5698</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16049</v>
      </c>
      <c r="BH8" s="594"/>
      <c r="BI8" s="594"/>
      <c r="BJ8" s="594"/>
      <c r="BK8" s="594"/>
      <c r="BL8" s="594"/>
      <c r="BM8" s="594"/>
      <c r="BN8" s="595"/>
      <c r="BO8" s="596">
        <v>1.6</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1085472</v>
      </c>
      <c r="CS8" s="594"/>
      <c r="CT8" s="594"/>
      <c r="CU8" s="594"/>
      <c r="CV8" s="594"/>
      <c r="CW8" s="594"/>
      <c r="CX8" s="594"/>
      <c r="CY8" s="595"/>
      <c r="CZ8" s="596">
        <v>18.3</v>
      </c>
      <c r="DA8" s="596"/>
      <c r="DB8" s="596"/>
      <c r="DC8" s="596"/>
      <c r="DD8" s="602">
        <v>1983</v>
      </c>
      <c r="DE8" s="594"/>
      <c r="DF8" s="594"/>
      <c r="DG8" s="594"/>
      <c r="DH8" s="594"/>
      <c r="DI8" s="594"/>
      <c r="DJ8" s="594"/>
      <c r="DK8" s="594"/>
      <c r="DL8" s="594"/>
      <c r="DM8" s="594"/>
      <c r="DN8" s="594"/>
      <c r="DO8" s="594"/>
      <c r="DP8" s="595"/>
      <c r="DQ8" s="602">
        <v>700549</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3496</v>
      </c>
      <c r="S9" s="594"/>
      <c r="T9" s="594"/>
      <c r="U9" s="594"/>
      <c r="V9" s="594"/>
      <c r="W9" s="594"/>
      <c r="X9" s="594"/>
      <c r="Y9" s="595"/>
      <c r="Z9" s="596">
        <v>0.1</v>
      </c>
      <c r="AA9" s="596"/>
      <c r="AB9" s="596"/>
      <c r="AC9" s="596"/>
      <c r="AD9" s="597">
        <v>3496</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260185</v>
      </c>
      <c r="BH9" s="594"/>
      <c r="BI9" s="594"/>
      <c r="BJ9" s="594"/>
      <c r="BK9" s="594"/>
      <c r="BL9" s="594"/>
      <c r="BM9" s="594"/>
      <c r="BN9" s="595"/>
      <c r="BO9" s="596">
        <v>25.5</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645870</v>
      </c>
      <c r="CS9" s="594"/>
      <c r="CT9" s="594"/>
      <c r="CU9" s="594"/>
      <c r="CV9" s="594"/>
      <c r="CW9" s="594"/>
      <c r="CX9" s="594"/>
      <c r="CY9" s="595"/>
      <c r="CZ9" s="596">
        <v>10.9</v>
      </c>
      <c r="DA9" s="596"/>
      <c r="DB9" s="596"/>
      <c r="DC9" s="596"/>
      <c r="DD9" s="602">
        <v>179974</v>
      </c>
      <c r="DE9" s="594"/>
      <c r="DF9" s="594"/>
      <c r="DG9" s="594"/>
      <c r="DH9" s="594"/>
      <c r="DI9" s="594"/>
      <c r="DJ9" s="594"/>
      <c r="DK9" s="594"/>
      <c r="DL9" s="594"/>
      <c r="DM9" s="594"/>
      <c r="DN9" s="594"/>
      <c r="DO9" s="594"/>
      <c r="DP9" s="595"/>
      <c r="DQ9" s="602">
        <v>498753</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115302</v>
      </c>
      <c r="S10" s="594"/>
      <c r="T10" s="594"/>
      <c r="U10" s="594"/>
      <c r="V10" s="594"/>
      <c r="W10" s="594"/>
      <c r="X10" s="594"/>
      <c r="Y10" s="595"/>
      <c r="Z10" s="596">
        <v>1.8</v>
      </c>
      <c r="AA10" s="596"/>
      <c r="AB10" s="596"/>
      <c r="AC10" s="596"/>
      <c r="AD10" s="597">
        <v>115302</v>
      </c>
      <c r="AE10" s="597"/>
      <c r="AF10" s="597"/>
      <c r="AG10" s="597"/>
      <c r="AH10" s="597"/>
      <c r="AI10" s="597"/>
      <c r="AJ10" s="597"/>
      <c r="AK10" s="597"/>
      <c r="AL10" s="598">
        <v>3.6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20712</v>
      </c>
      <c r="BH10" s="594"/>
      <c r="BI10" s="594"/>
      <c r="BJ10" s="594"/>
      <c r="BK10" s="594"/>
      <c r="BL10" s="594"/>
      <c r="BM10" s="594"/>
      <c r="BN10" s="595"/>
      <c r="BO10" s="596">
        <v>2</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111</v>
      </c>
      <c r="CS10" s="594"/>
      <c r="CT10" s="594"/>
      <c r="CU10" s="594"/>
      <c r="CV10" s="594"/>
      <c r="CW10" s="594"/>
      <c r="CX10" s="594"/>
      <c r="CY10" s="595"/>
      <c r="CZ10" s="596" t="s">
        <v>111</v>
      </c>
      <c r="DA10" s="596"/>
      <c r="DB10" s="596"/>
      <c r="DC10" s="596"/>
      <c r="DD10" s="602" t="s">
        <v>111</v>
      </c>
      <c r="DE10" s="594"/>
      <c r="DF10" s="594"/>
      <c r="DG10" s="594"/>
      <c r="DH10" s="594"/>
      <c r="DI10" s="594"/>
      <c r="DJ10" s="594"/>
      <c r="DK10" s="594"/>
      <c r="DL10" s="594"/>
      <c r="DM10" s="594"/>
      <c r="DN10" s="594"/>
      <c r="DO10" s="594"/>
      <c r="DP10" s="595"/>
      <c r="DQ10" s="602" t="s">
        <v>111</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32180</v>
      </c>
      <c r="BH11" s="594"/>
      <c r="BI11" s="594"/>
      <c r="BJ11" s="594"/>
      <c r="BK11" s="594"/>
      <c r="BL11" s="594"/>
      <c r="BM11" s="594"/>
      <c r="BN11" s="595"/>
      <c r="BO11" s="596">
        <v>3.2</v>
      </c>
      <c r="BP11" s="596"/>
      <c r="BQ11" s="596"/>
      <c r="BR11" s="596"/>
      <c r="BS11" s="602" t="s">
        <v>111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497257</v>
      </c>
      <c r="CS11" s="594"/>
      <c r="CT11" s="594"/>
      <c r="CU11" s="594"/>
      <c r="CV11" s="594"/>
      <c r="CW11" s="594"/>
      <c r="CX11" s="594"/>
      <c r="CY11" s="595"/>
      <c r="CZ11" s="596">
        <v>8.4</v>
      </c>
      <c r="DA11" s="596"/>
      <c r="DB11" s="596"/>
      <c r="DC11" s="596"/>
      <c r="DD11" s="602">
        <v>362234</v>
      </c>
      <c r="DE11" s="594"/>
      <c r="DF11" s="594"/>
      <c r="DG11" s="594"/>
      <c r="DH11" s="594"/>
      <c r="DI11" s="594"/>
      <c r="DJ11" s="594"/>
      <c r="DK11" s="594"/>
      <c r="DL11" s="594"/>
      <c r="DM11" s="594"/>
      <c r="DN11" s="594"/>
      <c r="DO11" s="594"/>
      <c r="DP11" s="595"/>
      <c r="DQ11" s="602">
        <v>176804</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558289</v>
      </c>
      <c r="BH12" s="594"/>
      <c r="BI12" s="594"/>
      <c r="BJ12" s="594"/>
      <c r="BK12" s="594"/>
      <c r="BL12" s="594"/>
      <c r="BM12" s="594"/>
      <c r="BN12" s="595"/>
      <c r="BO12" s="596">
        <v>54.8</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347330</v>
      </c>
      <c r="CS12" s="594"/>
      <c r="CT12" s="594"/>
      <c r="CU12" s="594"/>
      <c r="CV12" s="594"/>
      <c r="CW12" s="594"/>
      <c r="CX12" s="594"/>
      <c r="CY12" s="595"/>
      <c r="CZ12" s="596">
        <v>5.9</v>
      </c>
      <c r="DA12" s="596"/>
      <c r="DB12" s="596"/>
      <c r="DC12" s="596"/>
      <c r="DD12" s="602">
        <v>63073</v>
      </c>
      <c r="DE12" s="594"/>
      <c r="DF12" s="594"/>
      <c r="DG12" s="594"/>
      <c r="DH12" s="594"/>
      <c r="DI12" s="594"/>
      <c r="DJ12" s="594"/>
      <c r="DK12" s="594"/>
      <c r="DL12" s="594"/>
      <c r="DM12" s="594"/>
      <c r="DN12" s="594"/>
      <c r="DO12" s="594"/>
      <c r="DP12" s="595"/>
      <c r="DQ12" s="602">
        <v>244904</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4402</v>
      </c>
      <c r="S13" s="594"/>
      <c r="T13" s="594"/>
      <c r="U13" s="594"/>
      <c r="V13" s="594"/>
      <c r="W13" s="594"/>
      <c r="X13" s="594"/>
      <c r="Y13" s="595"/>
      <c r="Z13" s="596">
        <v>0.1</v>
      </c>
      <c r="AA13" s="596"/>
      <c r="AB13" s="596"/>
      <c r="AC13" s="596"/>
      <c r="AD13" s="597">
        <v>4402</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556285</v>
      </c>
      <c r="BH13" s="594"/>
      <c r="BI13" s="594"/>
      <c r="BJ13" s="594"/>
      <c r="BK13" s="594"/>
      <c r="BL13" s="594"/>
      <c r="BM13" s="594"/>
      <c r="BN13" s="595"/>
      <c r="BO13" s="596">
        <v>54.6</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370540</v>
      </c>
      <c r="CS13" s="594"/>
      <c r="CT13" s="594"/>
      <c r="CU13" s="594"/>
      <c r="CV13" s="594"/>
      <c r="CW13" s="594"/>
      <c r="CX13" s="594"/>
      <c r="CY13" s="595"/>
      <c r="CZ13" s="596">
        <v>6.3</v>
      </c>
      <c r="DA13" s="596"/>
      <c r="DB13" s="596"/>
      <c r="DC13" s="596"/>
      <c r="DD13" s="602">
        <v>294826</v>
      </c>
      <c r="DE13" s="594"/>
      <c r="DF13" s="594"/>
      <c r="DG13" s="594"/>
      <c r="DH13" s="594"/>
      <c r="DI13" s="594"/>
      <c r="DJ13" s="594"/>
      <c r="DK13" s="594"/>
      <c r="DL13" s="594"/>
      <c r="DM13" s="594"/>
      <c r="DN13" s="594"/>
      <c r="DO13" s="594"/>
      <c r="DP13" s="595"/>
      <c r="DQ13" s="602">
        <v>125579</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19670</v>
      </c>
      <c r="BH14" s="594"/>
      <c r="BI14" s="594"/>
      <c r="BJ14" s="594"/>
      <c r="BK14" s="594"/>
      <c r="BL14" s="594"/>
      <c r="BM14" s="594"/>
      <c r="BN14" s="595"/>
      <c r="BO14" s="596">
        <v>1.9</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299580</v>
      </c>
      <c r="CS14" s="594"/>
      <c r="CT14" s="594"/>
      <c r="CU14" s="594"/>
      <c r="CV14" s="594"/>
      <c r="CW14" s="594"/>
      <c r="CX14" s="594"/>
      <c r="CY14" s="595"/>
      <c r="CZ14" s="596">
        <v>5.0999999999999996</v>
      </c>
      <c r="DA14" s="596"/>
      <c r="DB14" s="596"/>
      <c r="DC14" s="596"/>
      <c r="DD14" s="602">
        <v>41896</v>
      </c>
      <c r="DE14" s="594"/>
      <c r="DF14" s="594"/>
      <c r="DG14" s="594"/>
      <c r="DH14" s="594"/>
      <c r="DI14" s="594"/>
      <c r="DJ14" s="594"/>
      <c r="DK14" s="594"/>
      <c r="DL14" s="594"/>
      <c r="DM14" s="594"/>
      <c r="DN14" s="594"/>
      <c r="DO14" s="594"/>
      <c r="DP14" s="595"/>
      <c r="DQ14" s="602">
        <v>275361</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1729</v>
      </c>
      <c r="S15" s="594"/>
      <c r="T15" s="594"/>
      <c r="U15" s="594"/>
      <c r="V15" s="594"/>
      <c r="W15" s="594"/>
      <c r="X15" s="594"/>
      <c r="Y15" s="595"/>
      <c r="Z15" s="596">
        <v>0</v>
      </c>
      <c r="AA15" s="596"/>
      <c r="AB15" s="596"/>
      <c r="AC15" s="596"/>
      <c r="AD15" s="597">
        <v>1729</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68823</v>
      </c>
      <c r="BH15" s="594"/>
      <c r="BI15" s="594"/>
      <c r="BJ15" s="594"/>
      <c r="BK15" s="594"/>
      <c r="BL15" s="594"/>
      <c r="BM15" s="594"/>
      <c r="BN15" s="595"/>
      <c r="BO15" s="596">
        <v>6.8</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315970</v>
      </c>
      <c r="CS15" s="594"/>
      <c r="CT15" s="594"/>
      <c r="CU15" s="594"/>
      <c r="CV15" s="594"/>
      <c r="CW15" s="594"/>
      <c r="CX15" s="594"/>
      <c r="CY15" s="595"/>
      <c r="CZ15" s="596">
        <v>5.3</v>
      </c>
      <c r="DA15" s="596"/>
      <c r="DB15" s="596"/>
      <c r="DC15" s="596"/>
      <c r="DD15" s="602">
        <v>14108</v>
      </c>
      <c r="DE15" s="594"/>
      <c r="DF15" s="594"/>
      <c r="DG15" s="594"/>
      <c r="DH15" s="594"/>
      <c r="DI15" s="594"/>
      <c r="DJ15" s="594"/>
      <c r="DK15" s="594"/>
      <c r="DL15" s="594"/>
      <c r="DM15" s="594"/>
      <c r="DN15" s="594"/>
      <c r="DO15" s="594"/>
      <c r="DP15" s="595"/>
      <c r="DQ15" s="602">
        <v>311319</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2275203</v>
      </c>
      <c r="S16" s="594"/>
      <c r="T16" s="594"/>
      <c r="U16" s="594"/>
      <c r="V16" s="594"/>
      <c r="W16" s="594"/>
      <c r="X16" s="594"/>
      <c r="Y16" s="595"/>
      <c r="Z16" s="596">
        <v>36.299999999999997</v>
      </c>
      <c r="AA16" s="596"/>
      <c r="AB16" s="596"/>
      <c r="AC16" s="596"/>
      <c r="AD16" s="597">
        <v>2044377</v>
      </c>
      <c r="AE16" s="597"/>
      <c r="AF16" s="597"/>
      <c r="AG16" s="597"/>
      <c r="AH16" s="597"/>
      <c r="AI16" s="597"/>
      <c r="AJ16" s="597"/>
      <c r="AK16" s="597"/>
      <c r="AL16" s="598">
        <v>63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234460</v>
      </c>
      <c r="CS16" s="594"/>
      <c r="CT16" s="594"/>
      <c r="CU16" s="594"/>
      <c r="CV16" s="594"/>
      <c r="CW16" s="594"/>
      <c r="CX16" s="594"/>
      <c r="CY16" s="595"/>
      <c r="CZ16" s="596">
        <v>4</v>
      </c>
      <c r="DA16" s="596"/>
      <c r="DB16" s="596"/>
      <c r="DC16" s="596"/>
      <c r="DD16" s="602" t="s">
        <v>111</v>
      </c>
      <c r="DE16" s="594"/>
      <c r="DF16" s="594"/>
      <c r="DG16" s="594"/>
      <c r="DH16" s="594"/>
      <c r="DI16" s="594"/>
      <c r="DJ16" s="594"/>
      <c r="DK16" s="594"/>
      <c r="DL16" s="594"/>
      <c r="DM16" s="594"/>
      <c r="DN16" s="594"/>
      <c r="DO16" s="594"/>
      <c r="DP16" s="595"/>
      <c r="DQ16" s="602">
        <v>27345</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2044377</v>
      </c>
      <c r="S17" s="594"/>
      <c r="T17" s="594"/>
      <c r="U17" s="594"/>
      <c r="V17" s="594"/>
      <c r="W17" s="594"/>
      <c r="X17" s="594"/>
      <c r="Y17" s="595"/>
      <c r="Z17" s="596">
        <v>32.6</v>
      </c>
      <c r="AA17" s="596"/>
      <c r="AB17" s="596"/>
      <c r="AC17" s="596"/>
      <c r="AD17" s="597">
        <v>2044377</v>
      </c>
      <c r="AE17" s="597"/>
      <c r="AF17" s="597"/>
      <c r="AG17" s="597"/>
      <c r="AH17" s="597"/>
      <c r="AI17" s="597"/>
      <c r="AJ17" s="597"/>
      <c r="AK17" s="597"/>
      <c r="AL17" s="598">
        <v>63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508186</v>
      </c>
      <c r="CS17" s="594"/>
      <c r="CT17" s="594"/>
      <c r="CU17" s="594"/>
      <c r="CV17" s="594"/>
      <c r="CW17" s="594"/>
      <c r="CX17" s="594"/>
      <c r="CY17" s="595"/>
      <c r="CZ17" s="596">
        <v>8.6</v>
      </c>
      <c r="DA17" s="596"/>
      <c r="DB17" s="596"/>
      <c r="DC17" s="596"/>
      <c r="DD17" s="602" t="s">
        <v>111</v>
      </c>
      <c r="DE17" s="594"/>
      <c r="DF17" s="594"/>
      <c r="DG17" s="594"/>
      <c r="DH17" s="594"/>
      <c r="DI17" s="594"/>
      <c r="DJ17" s="594"/>
      <c r="DK17" s="594"/>
      <c r="DL17" s="594"/>
      <c r="DM17" s="594"/>
      <c r="DN17" s="594"/>
      <c r="DO17" s="594"/>
      <c r="DP17" s="595"/>
      <c r="DQ17" s="602">
        <v>508186</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230826</v>
      </c>
      <c r="S18" s="594"/>
      <c r="T18" s="594"/>
      <c r="U18" s="594"/>
      <c r="V18" s="594"/>
      <c r="W18" s="594"/>
      <c r="X18" s="594"/>
      <c r="Y18" s="595"/>
      <c r="Z18" s="596">
        <v>3.7</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42860</v>
      </c>
      <c r="BH19" s="594"/>
      <c r="BI19" s="594"/>
      <c r="BJ19" s="594"/>
      <c r="BK19" s="594"/>
      <c r="BL19" s="594"/>
      <c r="BM19" s="594"/>
      <c r="BN19" s="595"/>
      <c r="BO19" s="596">
        <v>4.2</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3455773</v>
      </c>
      <c r="S20" s="594"/>
      <c r="T20" s="594"/>
      <c r="U20" s="594"/>
      <c r="V20" s="594"/>
      <c r="W20" s="594"/>
      <c r="X20" s="594"/>
      <c r="Y20" s="595"/>
      <c r="Z20" s="596">
        <v>55.1</v>
      </c>
      <c r="AA20" s="596"/>
      <c r="AB20" s="596"/>
      <c r="AC20" s="596"/>
      <c r="AD20" s="597">
        <v>3224947</v>
      </c>
      <c r="AE20" s="597"/>
      <c r="AF20" s="597"/>
      <c r="AG20" s="597"/>
      <c r="AH20" s="597"/>
      <c r="AI20" s="597"/>
      <c r="AJ20" s="597"/>
      <c r="AK20" s="597"/>
      <c r="AL20" s="598">
        <v>99.4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42860</v>
      </c>
      <c r="BH20" s="594"/>
      <c r="BI20" s="594"/>
      <c r="BJ20" s="594"/>
      <c r="BK20" s="594"/>
      <c r="BL20" s="594"/>
      <c r="BM20" s="594"/>
      <c r="BN20" s="595"/>
      <c r="BO20" s="596">
        <v>4.2</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5925494</v>
      </c>
      <c r="CS20" s="594"/>
      <c r="CT20" s="594"/>
      <c r="CU20" s="594"/>
      <c r="CV20" s="594"/>
      <c r="CW20" s="594"/>
      <c r="CX20" s="594"/>
      <c r="CY20" s="595"/>
      <c r="CZ20" s="596">
        <v>100</v>
      </c>
      <c r="DA20" s="596"/>
      <c r="DB20" s="596"/>
      <c r="DC20" s="596"/>
      <c r="DD20" s="602">
        <v>991360</v>
      </c>
      <c r="DE20" s="594"/>
      <c r="DF20" s="594"/>
      <c r="DG20" s="594"/>
      <c r="DH20" s="594"/>
      <c r="DI20" s="594"/>
      <c r="DJ20" s="594"/>
      <c r="DK20" s="594"/>
      <c r="DL20" s="594"/>
      <c r="DM20" s="594"/>
      <c r="DN20" s="594"/>
      <c r="DO20" s="594"/>
      <c r="DP20" s="595"/>
      <c r="DQ20" s="602">
        <v>3906377</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776</v>
      </c>
      <c r="S21" s="594"/>
      <c r="T21" s="594"/>
      <c r="U21" s="594"/>
      <c r="V21" s="594"/>
      <c r="W21" s="594"/>
      <c r="X21" s="594"/>
      <c r="Y21" s="595"/>
      <c r="Z21" s="596">
        <v>0</v>
      </c>
      <c r="AA21" s="596"/>
      <c r="AB21" s="596"/>
      <c r="AC21" s="596"/>
      <c r="AD21" s="597">
        <v>776</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42860</v>
      </c>
      <c r="BH21" s="594"/>
      <c r="BI21" s="594"/>
      <c r="BJ21" s="594"/>
      <c r="BK21" s="594"/>
      <c r="BL21" s="594"/>
      <c r="BM21" s="594"/>
      <c r="BN21" s="595"/>
      <c r="BO21" s="596">
        <v>4.2</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27910</v>
      </c>
      <c r="S22" s="594"/>
      <c r="T22" s="594"/>
      <c r="U22" s="594"/>
      <c r="V22" s="594"/>
      <c r="W22" s="594"/>
      <c r="X22" s="594"/>
      <c r="Y22" s="595"/>
      <c r="Z22" s="596">
        <v>0.4</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90450</v>
      </c>
      <c r="S23" s="594"/>
      <c r="T23" s="594"/>
      <c r="U23" s="594"/>
      <c r="V23" s="594"/>
      <c r="W23" s="594"/>
      <c r="X23" s="594"/>
      <c r="Y23" s="595"/>
      <c r="Z23" s="596">
        <v>1.4</v>
      </c>
      <c r="AA23" s="596"/>
      <c r="AB23" s="596"/>
      <c r="AC23" s="596"/>
      <c r="AD23" s="597">
        <v>5446</v>
      </c>
      <c r="AE23" s="597"/>
      <c r="AF23" s="597"/>
      <c r="AG23" s="597"/>
      <c r="AH23" s="597"/>
      <c r="AI23" s="597"/>
      <c r="AJ23" s="597"/>
      <c r="AK23" s="597"/>
      <c r="AL23" s="598">
        <v>0.2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25029</v>
      </c>
      <c r="S24" s="594"/>
      <c r="T24" s="594"/>
      <c r="U24" s="594"/>
      <c r="V24" s="594"/>
      <c r="W24" s="594"/>
      <c r="X24" s="594"/>
      <c r="Y24" s="595"/>
      <c r="Z24" s="596">
        <v>0.4</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1880737</v>
      </c>
      <c r="CS24" s="583"/>
      <c r="CT24" s="583"/>
      <c r="CU24" s="583"/>
      <c r="CV24" s="583"/>
      <c r="CW24" s="583"/>
      <c r="CX24" s="583"/>
      <c r="CY24" s="584"/>
      <c r="CZ24" s="620">
        <v>31.7</v>
      </c>
      <c r="DA24" s="621"/>
      <c r="DB24" s="621"/>
      <c r="DC24" s="622"/>
      <c r="DD24" s="619">
        <v>1549184</v>
      </c>
      <c r="DE24" s="583"/>
      <c r="DF24" s="583"/>
      <c r="DG24" s="583"/>
      <c r="DH24" s="583"/>
      <c r="DI24" s="583"/>
      <c r="DJ24" s="583"/>
      <c r="DK24" s="584"/>
      <c r="DL24" s="619">
        <v>1507272</v>
      </c>
      <c r="DM24" s="583"/>
      <c r="DN24" s="583"/>
      <c r="DO24" s="583"/>
      <c r="DP24" s="583"/>
      <c r="DQ24" s="583"/>
      <c r="DR24" s="583"/>
      <c r="DS24" s="583"/>
      <c r="DT24" s="583"/>
      <c r="DU24" s="583"/>
      <c r="DV24" s="584"/>
      <c r="DW24" s="587">
        <v>43.7</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695440</v>
      </c>
      <c r="S25" s="594"/>
      <c r="T25" s="594"/>
      <c r="U25" s="594"/>
      <c r="V25" s="594"/>
      <c r="W25" s="594"/>
      <c r="X25" s="594"/>
      <c r="Y25" s="595"/>
      <c r="Z25" s="596">
        <v>11.1</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980197</v>
      </c>
      <c r="CS25" s="625"/>
      <c r="CT25" s="625"/>
      <c r="CU25" s="625"/>
      <c r="CV25" s="625"/>
      <c r="CW25" s="625"/>
      <c r="CX25" s="625"/>
      <c r="CY25" s="626"/>
      <c r="CZ25" s="627">
        <v>16.5</v>
      </c>
      <c r="DA25" s="628"/>
      <c r="DB25" s="628"/>
      <c r="DC25" s="629"/>
      <c r="DD25" s="602">
        <v>925750</v>
      </c>
      <c r="DE25" s="625"/>
      <c r="DF25" s="625"/>
      <c r="DG25" s="625"/>
      <c r="DH25" s="625"/>
      <c r="DI25" s="625"/>
      <c r="DJ25" s="625"/>
      <c r="DK25" s="626"/>
      <c r="DL25" s="602">
        <v>883838</v>
      </c>
      <c r="DM25" s="625"/>
      <c r="DN25" s="625"/>
      <c r="DO25" s="625"/>
      <c r="DP25" s="625"/>
      <c r="DQ25" s="625"/>
      <c r="DR25" s="625"/>
      <c r="DS25" s="625"/>
      <c r="DT25" s="625"/>
      <c r="DU25" s="625"/>
      <c r="DV25" s="626"/>
      <c r="DW25" s="598">
        <v>25.6</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637154</v>
      </c>
      <c r="CS26" s="594"/>
      <c r="CT26" s="594"/>
      <c r="CU26" s="594"/>
      <c r="CV26" s="594"/>
      <c r="CW26" s="594"/>
      <c r="CX26" s="594"/>
      <c r="CY26" s="595"/>
      <c r="CZ26" s="627">
        <v>10.8</v>
      </c>
      <c r="DA26" s="628"/>
      <c r="DB26" s="628"/>
      <c r="DC26" s="629"/>
      <c r="DD26" s="602">
        <v>592719</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369393</v>
      </c>
      <c r="S27" s="594"/>
      <c r="T27" s="594"/>
      <c r="U27" s="594"/>
      <c r="V27" s="594"/>
      <c r="W27" s="594"/>
      <c r="X27" s="594"/>
      <c r="Y27" s="595"/>
      <c r="Z27" s="596">
        <v>5.9</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1018768</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392354</v>
      </c>
      <c r="CS27" s="625"/>
      <c r="CT27" s="625"/>
      <c r="CU27" s="625"/>
      <c r="CV27" s="625"/>
      <c r="CW27" s="625"/>
      <c r="CX27" s="625"/>
      <c r="CY27" s="626"/>
      <c r="CZ27" s="627">
        <v>6.6</v>
      </c>
      <c r="DA27" s="628"/>
      <c r="DB27" s="628"/>
      <c r="DC27" s="629"/>
      <c r="DD27" s="602">
        <v>115248</v>
      </c>
      <c r="DE27" s="625"/>
      <c r="DF27" s="625"/>
      <c r="DG27" s="625"/>
      <c r="DH27" s="625"/>
      <c r="DI27" s="625"/>
      <c r="DJ27" s="625"/>
      <c r="DK27" s="626"/>
      <c r="DL27" s="602">
        <v>115248</v>
      </c>
      <c r="DM27" s="625"/>
      <c r="DN27" s="625"/>
      <c r="DO27" s="625"/>
      <c r="DP27" s="625"/>
      <c r="DQ27" s="625"/>
      <c r="DR27" s="625"/>
      <c r="DS27" s="625"/>
      <c r="DT27" s="625"/>
      <c r="DU27" s="625"/>
      <c r="DV27" s="626"/>
      <c r="DW27" s="598">
        <v>3.3</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19743</v>
      </c>
      <c r="S28" s="594"/>
      <c r="T28" s="594"/>
      <c r="U28" s="594"/>
      <c r="V28" s="594"/>
      <c r="W28" s="594"/>
      <c r="X28" s="594"/>
      <c r="Y28" s="595"/>
      <c r="Z28" s="596">
        <v>0.3</v>
      </c>
      <c r="AA28" s="596"/>
      <c r="AB28" s="596"/>
      <c r="AC28" s="596"/>
      <c r="AD28" s="597">
        <v>5338</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508186</v>
      </c>
      <c r="CS28" s="594"/>
      <c r="CT28" s="594"/>
      <c r="CU28" s="594"/>
      <c r="CV28" s="594"/>
      <c r="CW28" s="594"/>
      <c r="CX28" s="594"/>
      <c r="CY28" s="595"/>
      <c r="CZ28" s="627">
        <v>8.6</v>
      </c>
      <c r="DA28" s="628"/>
      <c r="DB28" s="628"/>
      <c r="DC28" s="629"/>
      <c r="DD28" s="602">
        <v>508186</v>
      </c>
      <c r="DE28" s="594"/>
      <c r="DF28" s="594"/>
      <c r="DG28" s="594"/>
      <c r="DH28" s="594"/>
      <c r="DI28" s="594"/>
      <c r="DJ28" s="594"/>
      <c r="DK28" s="595"/>
      <c r="DL28" s="602">
        <v>508186</v>
      </c>
      <c r="DM28" s="594"/>
      <c r="DN28" s="594"/>
      <c r="DO28" s="594"/>
      <c r="DP28" s="594"/>
      <c r="DQ28" s="594"/>
      <c r="DR28" s="594"/>
      <c r="DS28" s="594"/>
      <c r="DT28" s="594"/>
      <c r="DU28" s="594"/>
      <c r="DV28" s="595"/>
      <c r="DW28" s="598">
        <v>14.7</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379276</v>
      </c>
      <c r="S29" s="594"/>
      <c r="T29" s="594"/>
      <c r="U29" s="594"/>
      <c r="V29" s="594"/>
      <c r="W29" s="594"/>
      <c r="X29" s="594"/>
      <c r="Y29" s="595"/>
      <c r="Z29" s="596">
        <v>6.1</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57</v>
      </c>
      <c r="CG29" s="608"/>
      <c r="CH29" s="608"/>
      <c r="CI29" s="608"/>
      <c r="CJ29" s="608"/>
      <c r="CK29" s="608"/>
      <c r="CL29" s="608"/>
      <c r="CM29" s="608"/>
      <c r="CN29" s="608"/>
      <c r="CO29" s="608"/>
      <c r="CP29" s="608"/>
      <c r="CQ29" s="609"/>
      <c r="CR29" s="593">
        <v>508186</v>
      </c>
      <c r="CS29" s="625"/>
      <c r="CT29" s="625"/>
      <c r="CU29" s="625"/>
      <c r="CV29" s="625"/>
      <c r="CW29" s="625"/>
      <c r="CX29" s="625"/>
      <c r="CY29" s="626"/>
      <c r="CZ29" s="627">
        <v>8.6</v>
      </c>
      <c r="DA29" s="628"/>
      <c r="DB29" s="628"/>
      <c r="DC29" s="629"/>
      <c r="DD29" s="602">
        <v>508186</v>
      </c>
      <c r="DE29" s="625"/>
      <c r="DF29" s="625"/>
      <c r="DG29" s="625"/>
      <c r="DH29" s="625"/>
      <c r="DI29" s="625"/>
      <c r="DJ29" s="625"/>
      <c r="DK29" s="626"/>
      <c r="DL29" s="602">
        <v>508186</v>
      </c>
      <c r="DM29" s="625"/>
      <c r="DN29" s="625"/>
      <c r="DO29" s="625"/>
      <c r="DP29" s="625"/>
      <c r="DQ29" s="625"/>
      <c r="DR29" s="625"/>
      <c r="DS29" s="625"/>
      <c r="DT29" s="625"/>
      <c r="DU29" s="625"/>
      <c r="DV29" s="626"/>
      <c r="DW29" s="598">
        <v>14.7</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274949</v>
      </c>
      <c r="S30" s="594"/>
      <c r="T30" s="594"/>
      <c r="U30" s="594"/>
      <c r="V30" s="594"/>
      <c r="W30" s="594"/>
      <c r="X30" s="594"/>
      <c r="Y30" s="595"/>
      <c r="Z30" s="596">
        <v>4.4000000000000004</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98.1</v>
      </c>
      <c r="BH30" s="652"/>
      <c r="BI30" s="652"/>
      <c r="BJ30" s="652"/>
      <c r="BK30" s="652"/>
      <c r="BL30" s="652"/>
      <c r="BM30" s="588">
        <v>95.5</v>
      </c>
      <c r="BN30" s="652"/>
      <c r="BO30" s="652"/>
      <c r="BP30" s="652"/>
      <c r="BQ30" s="653"/>
      <c r="BR30" s="651">
        <v>97.6</v>
      </c>
      <c r="BS30" s="652"/>
      <c r="BT30" s="652"/>
      <c r="BU30" s="652"/>
      <c r="BV30" s="652"/>
      <c r="BW30" s="652"/>
      <c r="BX30" s="588">
        <v>92.7</v>
      </c>
      <c r="BY30" s="652"/>
      <c r="BZ30" s="652"/>
      <c r="CA30" s="652"/>
      <c r="CB30" s="653"/>
      <c r="CD30" s="656"/>
      <c r="CE30" s="657"/>
      <c r="CF30" s="607" t="s">
        <v>291</v>
      </c>
      <c r="CG30" s="608"/>
      <c r="CH30" s="608"/>
      <c r="CI30" s="608"/>
      <c r="CJ30" s="608"/>
      <c r="CK30" s="608"/>
      <c r="CL30" s="608"/>
      <c r="CM30" s="608"/>
      <c r="CN30" s="608"/>
      <c r="CO30" s="608"/>
      <c r="CP30" s="608"/>
      <c r="CQ30" s="609"/>
      <c r="CR30" s="593">
        <v>447091</v>
      </c>
      <c r="CS30" s="594"/>
      <c r="CT30" s="594"/>
      <c r="CU30" s="594"/>
      <c r="CV30" s="594"/>
      <c r="CW30" s="594"/>
      <c r="CX30" s="594"/>
      <c r="CY30" s="595"/>
      <c r="CZ30" s="627">
        <v>7.5</v>
      </c>
      <c r="DA30" s="628"/>
      <c r="DB30" s="628"/>
      <c r="DC30" s="629"/>
      <c r="DD30" s="602">
        <v>447091</v>
      </c>
      <c r="DE30" s="594"/>
      <c r="DF30" s="594"/>
      <c r="DG30" s="594"/>
      <c r="DH30" s="594"/>
      <c r="DI30" s="594"/>
      <c r="DJ30" s="594"/>
      <c r="DK30" s="595"/>
      <c r="DL30" s="602">
        <v>447091</v>
      </c>
      <c r="DM30" s="594"/>
      <c r="DN30" s="594"/>
      <c r="DO30" s="594"/>
      <c r="DP30" s="594"/>
      <c r="DQ30" s="594"/>
      <c r="DR30" s="594"/>
      <c r="DS30" s="594"/>
      <c r="DT30" s="594"/>
      <c r="DU30" s="594"/>
      <c r="DV30" s="595"/>
      <c r="DW30" s="598">
        <v>13</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413485</v>
      </c>
      <c r="S31" s="594"/>
      <c r="T31" s="594"/>
      <c r="U31" s="594"/>
      <c r="V31" s="594"/>
      <c r="W31" s="594"/>
      <c r="X31" s="594"/>
      <c r="Y31" s="595"/>
      <c r="Z31" s="596">
        <v>6.6</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99.2</v>
      </c>
      <c r="BH31" s="625"/>
      <c r="BI31" s="625"/>
      <c r="BJ31" s="625"/>
      <c r="BK31" s="625"/>
      <c r="BL31" s="625"/>
      <c r="BM31" s="599">
        <v>97.7</v>
      </c>
      <c r="BN31" s="649"/>
      <c r="BO31" s="649"/>
      <c r="BP31" s="649"/>
      <c r="BQ31" s="650"/>
      <c r="BR31" s="648">
        <v>98.6</v>
      </c>
      <c r="BS31" s="625"/>
      <c r="BT31" s="625"/>
      <c r="BU31" s="625"/>
      <c r="BV31" s="625"/>
      <c r="BW31" s="625"/>
      <c r="BX31" s="599">
        <v>94.4</v>
      </c>
      <c r="BY31" s="649"/>
      <c r="BZ31" s="649"/>
      <c r="CA31" s="649"/>
      <c r="CB31" s="650"/>
      <c r="CD31" s="656"/>
      <c r="CE31" s="657"/>
      <c r="CF31" s="607" t="s">
        <v>295</v>
      </c>
      <c r="CG31" s="608"/>
      <c r="CH31" s="608"/>
      <c r="CI31" s="608"/>
      <c r="CJ31" s="608"/>
      <c r="CK31" s="608"/>
      <c r="CL31" s="608"/>
      <c r="CM31" s="608"/>
      <c r="CN31" s="608"/>
      <c r="CO31" s="608"/>
      <c r="CP31" s="608"/>
      <c r="CQ31" s="609"/>
      <c r="CR31" s="593">
        <v>61095</v>
      </c>
      <c r="CS31" s="625"/>
      <c r="CT31" s="625"/>
      <c r="CU31" s="625"/>
      <c r="CV31" s="625"/>
      <c r="CW31" s="625"/>
      <c r="CX31" s="625"/>
      <c r="CY31" s="626"/>
      <c r="CZ31" s="627">
        <v>1</v>
      </c>
      <c r="DA31" s="628"/>
      <c r="DB31" s="628"/>
      <c r="DC31" s="629"/>
      <c r="DD31" s="602">
        <v>61095</v>
      </c>
      <c r="DE31" s="625"/>
      <c r="DF31" s="625"/>
      <c r="DG31" s="625"/>
      <c r="DH31" s="625"/>
      <c r="DI31" s="625"/>
      <c r="DJ31" s="625"/>
      <c r="DK31" s="626"/>
      <c r="DL31" s="602">
        <v>61095</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62050</v>
      </c>
      <c r="S32" s="594"/>
      <c r="T32" s="594"/>
      <c r="U32" s="594"/>
      <c r="V32" s="594"/>
      <c r="W32" s="594"/>
      <c r="X32" s="594"/>
      <c r="Y32" s="595"/>
      <c r="Z32" s="596">
        <v>1</v>
      </c>
      <c r="AA32" s="596"/>
      <c r="AB32" s="596"/>
      <c r="AC32" s="596"/>
      <c r="AD32" s="597">
        <v>7116</v>
      </c>
      <c r="AE32" s="597"/>
      <c r="AF32" s="597"/>
      <c r="AG32" s="597"/>
      <c r="AH32" s="597"/>
      <c r="AI32" s="597"/>
      <c r="AJ32" s="597"/>
      <c r="AK32" s="597"/>
      <c r="AL32" s="598">
        <v>0.2</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v>
      </c>
      <c r="BH32" s="661"/>
      <c r="BI32" s="661"/>
      <c r="BJ32" s="661"/>
      <c r="BK32" s="661"/>
      <c r="BL32" s="661"/>
      <c r="BM32" s="662">
        <v>93.3</v>
      </c>
      <c r="BN32" s="661"/>
      <c r="BO32" s="661"/>
      <c r="BP32" s="661"/>
      <c r="BQ32" s="663"/>
      <c r="BR32" s="660">
        <v>96.6</v>
      </c>
      <c r="BS32" s="661"/>
      <c r="BT32" s="661"/>
      <c r="BU32" s="661"/>
      <c r="BV32" s="661"/>
      <c r="BW32" s="661"/>
      <c r="BX32" s="662">
        <v>90.5</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452000</v>
      </c>
      <c r="S33" s="594"/>
      <c r="T33" s="594"/>
      <c r="U33" s="594"/>
      <c r="V33" s="594"/>
      <c r="W33" s="594"/>
      <c r="X33" s="594"/>
      <c r="Y33" s="595"/>
      <c r="Z33" s="596">
        <v>7.2</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2818937</v>
      </c>
      <c r="CS33" s="625"/>
      <c r="CT33" s="625"/>
      <c r="CU33" s="625"/>
      <c r="CV33" s="625"/>
      <c r="CW33" s="625"/>
      <c r="CX33" s="625"/>
      <c r="CY33" s="626"/>
      <c r="CZ33" s="627">
        <v>47.6</v>
      </c>
      <c r="DA33" s="628"/>
      <c r="DB33" s="628"/>
      <c r="DC33" s="629"/>
      <c r="DD33" s="602">
        <v>2016215</v>
      </c>
      <c r="DE33" s="625"/>
      <c r="DF33" s="625"/>
      <c r="DG33" s="625"/>
      <c r="DH33" s="625"/>
      <c r="DI33" s="625"/>
      <c r="DJ33" s="625"/>
      <c r="DK33" s="626"/>
      <c r="DL33" s="602">
        <v>1352926</v>
      </c>
      <c r="DM33" s="625"/>
      <c r="DN33" s="625"/>
      <c r="DO33" s="625"/>
      <c r="DP33" s="625"/>
      <c r="DQ33" s="625"/>
      <c r="DR33" s="625"/>
      <c r="DS33" s="625"/>
      <c r="DT33" s="625"/>
      <c r="DU33" s="625"/>
      <c r="DV33" s="626"/>
      <c r="DW33" s="598">
        <v>39.299999999999997</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890784</v>
      </c>
      <c r="CS34" s="594"/>
      <c r="CT34" s="594"/>
      <c r="CU34" s="594"/>
      <c r="CV34" s="594"/>
      <c r="CW34" s="594"/>
      <c r="CX34" s="594"/>
      <c r="CY34" s="595"/>
      <c r="CZ34" s="627">
        <v>15</v>
      </c>
      <c r="DA34" s="628"/>
      <c r="DB34" s="628"/>
      <c r="DC34" s="629"/>
      <c r="DD34" s="602">
        <v>701364</v>
      </c>
      <c r="DE34" s="594"/>
      <c r="DF34" s="594"/>
      <c r="DG34" s="594"/>
      <c r="DH34" s="594"/>
      <c r="DI34" s="594"/>
      <c r="DJ34" s="594"/>
      <c r="DK34" s="595"/>
      <c r="DL34" s="602">
        <v>503981</v>
      </c>
      <c r="DM34" s="594"/>
      <c r="DN34" s="594"/>
      <c r="DO34" s="594"/>
      <c r="DP34" s="594"/>
      <c r="DQ34" s="594"/>
      <c r="DR34" s="594"/>
      <c r="DS34" s="594"/>
      <c r="DT34" s="594"/>
      <c r="DU34" s="594"/>
      <c r="DV34" s="595"/>
      <c r="DW34" s="598">
        <v>14.6</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203000</v>
      </c>
      <c r="S35" s="594"/>
      <c r="T35" s="594"/>
      <c r="U35" s="594"/>
      <c r="V35" s="594"/>
      <c r="W35" s="594"/>
      <c r="X35" s="594"/>
      <c r="Y35" s="595"/>
      <c r="Z35" s="596">
        <v>3.2</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473414</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43039</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59986</v>
      </c>
      <c r="CS35" s="625"/>
      <c r="CT35" s="625"/>
      <c r="CU35" s="625"/>
      <c r="CV35" s="625"/>
      <c r="CW35" s="625"/>
      <c r="CX35" s="625"/>
      <c r="CY35" s="626"/>
      <c r="CZ35" s="627">
        <v>1</v>
      </c>
      <c r="DA35" s="628"/>
      <c r="DB35" s="628"/>
      <c r="DC35" s="629"/>
      <c r="DD35" s="602">
        <v>56870</v>
      </c>
      <c r="DE35" s="625"/>
      <c r="DF35" s="625"/>
      <c r="DG35" s="625"/>
      <c r="DH35" s="625"/>
      <c r="DI35" s="625"/>
      <c r="DJ35" s="625"/>
      <c r="DK35" s="626"/>
      <c r="DL35" s="602">
        <v>56870</v>
      </c>
      <c r="DM35" s="625"/>
      <c r="DN35" s="625"/>
      <c r="DO35" s="625"/>
      <c r="DP35" s="625"/>
      <c r="DQ35" s="625"/>
      <c r="DR35" s="625"/>
      <c r="DS35" s="625"/>
      <c r="DT35" s="625"/>
      <c r="DU35" s="625"/>
      <c r="DV35" s="626"/>
      <c r="DW35" s="598">
        <v>1.7</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6266274</v>
      </c>
      <c r="S36" s="666"/>
      <c r="T36" s="666"/>
      <c r="U36" s="666"/>
      <c r="V36" s="666"/>
      <c r="W36" s="666"/>
      <c r="X36" s="666"/>
      <c r="Y36" s="667"/>
      <c r="Z36" s="668">
        <v>100</v>
      </c>
      <c r="AA36" s="668"/>
      <c r="AB36" s="668"/>
      <c r="AC36" s="668"/>
      <c r="AD36" s="669">
        <v>3243623</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15930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26365</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691415</v>
      </c>
      <c r="CS36" s="594"/>
      <c r="CT36" s="594"/>
      <c r="CU36" s="594"/>
      <c r="CV36" s="594"/>
      <c r="CW36" s="594"/>
      <c r="CX36" s="594"/>
      <c r="CY36" s="595"/>
      <c r="CZ36" s="627">
        <v>11.7</v>
      </c>
      <c r="DA36" s="628"/>
      <c r="DB36" s="628"/>
      <c r="DC36" s="629"/>
      <c r="DD36" s="602">
        <v>519284</v>
      </c>
      <c r="DE36" s="594"/>
      <c r="DF36" s="594"/>
      <c r="DG36" s="594"/>
      <c r="DH36" s="594"/>
      <c r="DI36" s="594"/>
      <c r="DJ36" s="594"/>
      <c r="DK36" s="595"/>
      <c r="DL36" s="602">
        <v>417955</v>
      </c>
      <c r="DM36" s="594"/>
      <c r="DN36" s="594"/>
      <c r="DO36" s="594"/>
      <c r="DP36" s="594"/>
      <c r="DQ36" s="594"/>
      <c r="DR36" s="594"/>
      <c r="DS36" s="594"/>
      <c r="DT36" s="594"/>
      <c r="DU36" s="594"/>
      <c r="DV36" s="595"/>
      <c r="DW36" s="598">
        <v>12.1</v>
      </c>
      <c r="DX36" s="623"/>
      <c r="DY36" s="623"/>
      <c r="DZ36" s="623"/>
      <c r="EA36" s="623"/>
      <c r="EB36" s="623"/>
      <c r="EC36" s="624"/>
    </row>
    <row r="37" spans="2:133" ht="11.25" customHeight="1">
      <c r="AQ37" s="672" t="s">
        <v>313</v>
      </c>
      <c r="AR37" s="673"/>
      <c r="AS37" s="673"/>
      <c r="AT37" s="673"/>
      <c r="AU37" s="673"/>
      <c r="AV37" s="673"/>
      <c r="AW37" s="673"/>
      <c r="AX37" s="673"/>
      <c r="AY37" s="674"/>
      <c r="AZ37" s="593">
        <v>4657</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1933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310463</v>
      </c>
      <c r="CS37" s="625"/>
      <c r="CT37" s="625"/>
      <c r="CU37" s="625"/>
      <c r="CV37" s="625"/>
      <c r="CW37" s="625"/>
      <c r="CX37" s="625"/>
      <c r="CY37" s="626"/>
      <c r="CZ37" s="627">
        <v>5.2</v>
      </c>
      <c r="DA37" s="628"/>
      <c r="DB37" s="628"/>
      <c r="DC37" s="629"/>
      <c r="DD37" s="602">
        <v>310403</v>
      </c>
      <c r="DE37" s="625"/>
      <c r="DF37" s="625"/>
      <c r="DG37" s="625"/>
      <c r="DH37" s="625"/>
      <c r="DI37" s="625"/>
      <c r="DJ37" s="625"/>
      <c r="DK37" s="626"/>
      <c r="DL37" s="602">
        <v>310403</v>
      </c>
      <c r="DM37" s="625"/>
      <c r="DN37" s="625"/>
      <c r="DO37" s="625"/>
      <c r="DP37" s="625"/>
      <c r="DQ37" s="625"/>
      <c r="DR37" s="625"/>
      <c r="DS37" s="625"/>
      <c r="DT37" s="625"/>
      <c r="DU37" s="625"/>
      <c r="DV37" s="626"/>
      <c r="DW37" s="598">
        <v>9</v>
      </c>
      <c r="DX37" s="623"/>
      <c r="DY37" s="623"/>
      <c r="DZ37" s="623"/>
      <c r="EA37" s="623"/>
      <c r="EB37" s="623"/>
      <c r="EC37" s="624"/>
    </row>
    <row r="38" spans="2:133" ht="11.25" customHeight="1">
      <c r="AQ38" s="672" t="s">
        <v>316</v>
      </c>
      <c r="AR38" s="673"/>
      <c r="AS38" s="673"/>
      <c r="AT38" s="673"/>
      <c r="AU38" s="673"/>
      <c r="AV38" s="673"/>
      <c r="AW38" s="673"/>
      <c r="AX38" s="673"/>
      <c r="AY38" s="674"/>
      <c r="AZ38" s="593">
        <v>3977</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3194</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448850</v>
      </c>
      <c r="CS38" s="594"/>
      <c r="CT38" s="594"/>
      <c r="CU38" s="594"/>
      <c r="CV38" s="594"/>
      <c r="CW38" s="594"/>
      <c r="CX38" s="594"/>
      <c r="CY38" s="595"/>
      <c r="CZ38" s="627">
        <v>7.6</v>
      </c>
      <c r="DA38" s="628"/>
      <c r="DB38" s="628"/>
      <c r="DC38" s="629"/>
      <c r="DD38" s="602">
        <v>392194</v>
      </c>
      <c r="DE38" s="594"/>
      <c r="DF38" s="594"/>
      <c r="DG38" s="594"/>
      <c r="DH38" s="594"/>
      <c r="DI38" s="594"/>
      <c r="DJ38" s="594"/>
      <c r="DK38" s="595"/>
      <c r="DL38" s="602">
        <v>374120</v>
      </c>
      <c r="DM38" s="594"/>
      <c r="DN38" s="594"/>
      <c r="DO38" s="594"/>
      <c r="DP38" s="594"/>
      <c r="DQ38" s="594"/>
      <c r="DR38" s="594"/>
      <c r="DS38" s="594"/>
      <c r="DT38" s="594"/>
      <c r="DU38" s="594"/>
      <c r="DV38" s="595"/>
      <c r="DW38" s="598">
        <v>10.9</v>
      </c>
      <c r="DX38" s="623"/>
      <c r="DY38" s="623"/>
      <c r="DZ38" s="623"/>
      <c r="EA38" s="623"/>
      <c r="EB38" s="623"/>
      <c r="EC38" s="624"/>
    </row>
    <row r="39" spans="2:133" ht="11.25" customHeight="1">
      <c r="AQ39" s="672" t="s">
        <v>319</v>
      </c>
      <c r="AR39" s="673"/>
      <c r="AS39" s="673"/>
      <c r="AT39" s="673"/>
      <c r="AU39" s="673"/>
      <c r="AV39" s="673"/>
      <c r="AW39" s="673"/>
      <c r="AX39" s="673"/>
      <c r="AY39" s="674"/>
      <c r="AZ39" s="593" t="s">
        <v>111</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726483</v>
      </c>
      <c r="CS39" s="625"/>
      <c r="CT39" s="625"/>
      <c r="CU39" s="625"/>
      <c r="CV39" s="625"/>
      <c r="CW39" s="625"/>
      <c r="CX39" s="625"/>
      <c r="CY39" s="626"/>
      <c r="CZ39" s="627">
        <v>12.3</v>
      </c>
      <c r="DA39" s="628"/>
      <c r="DB39" s="628"/>
      <c r="DC39" s="629"/>
      <c r="DD39" s="602">
        <v>345084</v>
      </c>
      <c r="DE39" s="625"/>
      <c r="DF39" s="625"/>
      <c r="DG39" s="625"/>
      <c r="DH39" s="625"/>
      <c r="DI39" s="625"/>
      <c r="DJ39" s="625"/>
      <c r="DK39" s="626"/>
      <c r="DL39" s="602" t="s">
        <v>111</v>
      </c>
      <c r="DM39" s="625"/>
      <c r="DN39" s="625"/>
      <c r="DO39" s="625"/>
      <c r="DP39" s="625"/>
      <c r="DQ39" s="625"/>
      <c r="DR39" s="625"/>
      <c r="DS39" s="625"/>
      <c r="DT39" s="625"/>
      <c r="DU39" s="625"/>
      <c r="DV39" s="626"/>
      <c r="DW39" s="598" t="s">
        <v>111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83547</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128</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1419</v>
      </c>
      <c r="CS40" s="594"/>
      <c r="CT40" s="594"/>
      <c r="CU40" s="594"/>
      <c r="CV40" s="594"/>
      <c r="CW40" s="594"/>
      <c r="CX40" s="594"/>
      <c r="CY40" s="595"/>
      <c r="CZ40" s="627">
        <v>0</v>
      </c>
      <c r="DA40" s="628"/>
      <c r="DB40" s="628"/>
      <c r="DC40" s="629"/>
      <c r="DD40" s="602">
        <v>1419</v>
      </c>
      <c r="DE40" s="594"/>
      <c r="DF40" s="594"/>
      <c r="DG40" s="594"/>
      <c r="DH40" s="594"/>
      <c r="DI40" s="594"/>
      <c r="DJ40" s="594"/>
      <c r="DK40" s="595"/>
      <c r="DL40" s="602" t="s">
        <v>111</v>
      </c>
      <c r="DM40" s="594"/>
      <c r="DN40" s="594"/>
      <c r="DO40" s="594"/>
      <c r="DP40" s="594"/>
      <c r="DQ40" s="594"/>
      <c r="DR40" s="594"/>
      <c r="DS40" s="594"/>
      <c r="DT40" s="594"/>
      <c r="DU40" s="594"/>
      <c r="DV40" s="595"/>
      <c r="DW40" s="598" t="s">
        <v>111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365303</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315</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209</v>
      </c>
      <c r="CS41" s="625"/>
      <c r="CT41" s="625"/>
      <c r="CU41" s="625"/>
      <c r="CV41" s="625"/>
      <c r="CW41" s="625"/>
      <c r="CX41" s="625"/>
      <c r="CY41" s="626"/>
      <c r="CZ41" s="627" t="s">
        <v>209</v>
      </c>
      <c r="DA41" s="628"/>
      <c r="DB41" s="628"/>
      <c r="DC41" s="629"/>
      <c r="DD41" s="602" t="s">
        <v>209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1225820</v>
      </c>
      <c r="CS42" s="594"/>
      <c r="CT42" s="594"/>
      <c r="CU42" s="594"/>
      <c r="CV42" s="594"/>
      <c r="CW42" s="594"/>
      <c r="CX42" s="594"/>
      <c r="CY42" s="595"/>
      <c r="CZ42" s="627">
        <v>20.7</v>
      </c>
      <c r="DA42" s="676"/>
      <c r="DB42" s="676"/>
      <c r="DC42" s="677"/>
      <c r="DD42" s="602">
        <v>340978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586</v>
      </c>
      <c r="CS43" s="625"/>
      <c r="CT43" s="625"/>
      <c r="CU43" s="625"/>
      <c r="CV43" s="625"/>
      <c r="CW43" s="625"/>
      <c r="CX43" s="625"/>
      <c r="CY43" s="626"/>
      <c r="CZ43" s="627">
        <v>0</v>
      </c>
      <c r="DA43" s="628"/>
      <c r="DB43" s="628"/>
      <c r="DC43" s="629"/>
      <c r="DD43" s="602">
        <v>86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287</v>
      </c>
      <c r="CE44" s="700"/>
      <c r="CF44" s="590" t="s">
        <v>334</v>
      </c>
      <c r="CG44" s="591"/>
      <c r="CH44" s="591"/>
      <c r="CI44" s="591"/>
      <c r="CJ44" s="591"/>
      <c r="CK44" s="591"/>
      <c r="CL44" s="591"/>
      <c r="CM44" s="591"/>
      <c r="CN44" s="591"/>
      <c r="CO44" s="591"/>
      <c r="CP44" s="591"/>
      <c r="CQ44" s="592"/>
      <c r="CR44" s="593">
        <v>991360</v>
      </c>
      <c r="CS44" s="594"/>
      <c r="CT44" s="594"/>
      <c r="CU44" s="594"/>
      <c r="CV44" s="594"/>
      <c r="CW44" s="594"/>
      <c r="CX44" s="594"/>
      <c r="CY44" s="595"/>
      <c r="CZ44" s="627">
        <v>16.7</v>
      </c>
      <c r="DA44" s="676"/>
      <c r="DB44" s="676"/>
      <c r="DC44" s="677"/>
      <c r="DD44" s="602">
        <v>313633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565204</v>
      </c>
      <c r="CS45" s="625"/>
      <c r="CT45" s="625"/>
      <c r="CU45" s="625"/>
      <c r="CV45" s="625"/>
      <c r="CW45" s="625"/>
      <c r="CX45" s="625"/>
      <c r="CY45" s="626"/>
      <c r="CZ45" s="627">
        <v>9.5</v>
      </c>
      <c r="DA45" s="628"/>
      <c r="DB45" s="628"/>
      <c r="DC45" s="629"/>
      <c r="DD45" s="602">
        <v>68281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399780</v>
      </c>
      <c r="CS46" s="594"/>
      <c r="CT46" s="594"/>
      <c r="CU46" s="594"/>
      <c r="CV46" s="594"/>
      <c r="CW46" s="594"/>
      <c r="CX46" s="594"/>
      <c r="CY46" s="595"/>
      <c r="CZ46" s="627">
        <v>6.7</v>
      </c>
      <c r="DA46" s="676"/>
      <c r="DB46" s="676"/>
      <c r="DC46" s="677"/>
      <c r="DD46" s="602">
        <v>229609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234460</v>
      </c>
      <c r="CS47" s="625"/>
      <c r="CT47" s="625"/>
      <c r="CU47" s="625"/>
      <c r="CV47" s="625"/>
      <c r="CW47" s="625"/>
      <c r="CX47" s="625"/>
      <c r="CY47" s="626"/>
      <c r="CZ47" s="627">
        <v>4</v>
      </c>
      <c r="DA47" s="628"/>
      <c r="DB47" s="628"/>
      <c r="DC47" s="629"/>
      <c r="DD47" s="602">
        <v>27345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339</v>
      </c>
      <c r="CS48" s="594"/>
      <c r="CT48" s="594"/>
      <c r="CU48" s="594"/>
      <c r="CV48" s="594"/>
      <c r="CW48" s="594"/>
      <c r="CX48" s="594"/>
      <c r="CY48" s="595"/>
      <c r="CZ48" s="627" t="s">
        <v>339</v>
      </c>
      <c r="DA48" s="676"/>
      <c r="DB48" s="676"/>
      <c r="DC48" s="677"/>
      <c r="DD48" s="602" t="s">
        <v>339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5925494</v>
      </c>
      <c r="CS49" s="661"/>
      <c r="CT49" s="661"/>
      <c r="CU49" s="661"/>
      <c r="CV49" s="661"/>
      <c r="CW49" s="661"/>
      <c r="CX49" s="661"/>
      <c r="CY49" s="688"/>
      <c r="CZ49" s="689">
        <v>100</v>
      </c>
      <c r="DA49" s="690"/>
      <c r="DB49" s="690"/>
      <c r="DC49" s="691"/>
      <c r="DD49" s="692">
        <v>3906377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4:CE48"/>
    <mergeCell ref="DL46:DV46"/>
    <mergeCell ref="DW46:EC46"/>
    <mergeCell ref="CF47:CQ47"/>
    <mergeCell ref="CR47:CY47"/>
    <mergeCell ref="CZ47:DC47"/>
    <mergeCell ref="DD47:DK47"/>
    <mergeCell ref="DL47:DV47"/>
    <mergeCell ref="DW47:EC47"/>
    <mergeCell ref="DW44:EC44"/>
    <mergeCell ref="DW49:EC49"/>
    <mergeCell ref="CF48:CQ48"/>
    <mergeCell ref="CR48:CY48"/>
    <mergeCell ref="CZ48:DC48"/>
    <mergeCell ref="DD48:DK48"/>
    <mergeCell ref="DL48:DV48"/>
    <mergeCell ref="DW48:EC48"/>
    <mergeCell ref="CD42:CQ42"/>
    <mergeCell ref="CR42:CY42"/>
    <mergeCell ref="CZ42:DC42"/>
    <mergeCell ref="DD42:DK42"/>
    <mergeCell ref="DL42:DV42"/>
    <mergeCell ref="CD49:CQ49"/>
    <mergeCell ref="CR49:CY49"/>
    <mergeCell ref="CZ49:DC49"/>
    <mergeCell ref="DD49:DK49"/>
    <mergeCell ref="DL49:DV49"/>
    <mergeCell ref="DL45:DV45"/>
    <mergeCell ref="DW45:EC45"/>
    <mergeCell ref="CF44:CQ44"/>
    <mergeCell ref="CR44:CY44"/>
    <mergeCell ref="CZ44:DC44"/>
    <mergeCell ref="DD44:DK44"/>
    <mergeCell ref="DL44:DV44"/>
    <mergeCell ref="CF45:CQ45"/>
    <mergeCell ref="CR45:CY45"/>
    <mergeCell ref="DW41:EC41"/>
    <mergeCell ref="AQ40:AY40"/>
    <mergeCell ref="AZ40:BF40"/>
    <mergeCell ref="DW42:EC42"/>
    <mergeCell ref="CD43:CQ43"/>
    <mergeCell ref="CR43:CY43"/>
    <mergeCell ref="CZ43:DC43"/>
    <mergeCell ref="DD43:DK43"/>
    <mergeCell ref="DL43:DV43"/>
    <mergeCell ref="DW43:EC43"/>
    <mergeCell ref="AQ41:AY41"/>
    <mergeCell ref="AZ41:BF41"/>
    <mergeCell ref="BM41:BU41"/>
    <mergeCell ref="CR41:CY41"/>
    <mergeCell ref="CZ41:DC41"/>
    <mergeCell ref="DD41:DK41"/>
    <mergeCell ref="DW40:EC40"/>
    <mergeCell ref="AQ39:AY39"/>
    <mergeCell ref="AZ39:BF39"/>
    <mergeCell ref="BG39:BK41"/>
    <mergeCell ref="BM39:BU39"/>
    <mergeCell ref="BV39:CB39"/>
    <mergeCell ref="CD39:CQ39"/>
    <mergeCell ref="CR39:CY39"/>
    <mergeCell ref="CZ39:DC39"/>
    <mergeCell ref="DD39:DK39"/>
    <mergeCell ref="DL40:DV40"/>
    <mergeCell ref="BV41:CB41"/>
    <mergeCell ref="CD41:CQ41"/>
    <mergeCell ref="CF46:CQ46"/>
    <mergeCell ref="CR46:CY46"/>
    <mergeCell ref="CZ46:DC46"/>
    <mergeCell ref="DD46:DK46"/>
    <mergeCell ref="DL41:DV41"/>
    <mergeCell ref="CZ45:DC45"/>
    <mergeCell ref="DD45:DK45"/>
    <mergeCell ref="BM40:BU40"/>
    <mergeCell ref="BV40:CB40"/>
    <mergeCell ref="CD40:CQ40"/>
    <mergeCell ref="CR40:CY40"/>
    <mergeCell ref="CZ40:DC40"/>
    <mergeCell ref="DD40:DK40"/>
    <mergeCell ref="AQ37:AY37"/>
    <mergeCell ref="AZ37:BF37"/>
    <mergeCell ref="BG37:BU37"/>
    <mergeCell ref="BV37:CB37"/>
    <mergeCell ref="CD37:CQ37"/>
    <mergeCell ref="CR37:CY37"/>
    <mergeCell ref="CZ38:DC38"/>
    <mergeCell ref="DD38:DK38"/>
    <mergeCell ref="DL38:DV38"/>
    <mergeCell ref="DW38:EC38"/>
    <mergeCell ref="AQ38:AY38"/>
    <mergeCell ref="AZ38:BF38"/>
    <mergeCell ref="BG38:BU38"/>
    <mergeCell ref="BV38:CB38"/>
    <mergeCell ref="CD38:CQ38"/>
    <mergeCell ref="CR38:CY38"/>
    <mergeCell ref="DW36:EC36"/>
    <mergeCell ref="DW35:EC35"/>
    <mergeCell ref="CZ37:DC37"/>
    <mergeCell ref="DD37:DK37"/>
    <mergeCell ref="DL37:DV37"/>
    <mergeCell ref="DW37:EC37"/>
    <mergeCell ref="AZ36:BF36"/>
    <mergeCell ref="BG36:BU36"/>
    <mergeCell ref="BV36:CB36"/>
    <mergeCell ref="DL39:DV39"/>
    <mergeCell ref="DW39:EC39"/>
    <mergeCell ref="CD36:CQ36"/>
    <mergeCell ref="CR36:CY36"/>
    <mergeCell ref="CZ36:DC36"/>
    <mergeCell ref="DD36:DK36"/>
    <mergeCell ref="DL36:DV36"/>
    <mergeCell ref="AZ35:BF35"/>
    <mergeCell ref="BG35:BU35"/>
    <mergeCell ref="AQ34:BF34"/>
    <mergeCell ref="BG34:CB34"/>
    <mergeCell ref="B36:Q36"/>
    <mergeCell ref="R36:Y36"/>
    <mergeCell ref="Z36:AC36"/>
    <mergeCell ref="AD36:AK36"/>
    <mergeCell ref="AL36:AO36"/>
    <mergeCell ref="AQ36:AY36"/>
    <mergeCell ref="B35:Q35"/>
    <mergeCell ref="R35:Y35"/>
    <mergeCell ref="Z35:AC35"/>
    <mergeCell ref="AD35:AK35"/>
    <mergeCell ref="AL35:AO35"/>
    <mergeCell ref="AQ35:AY35"/>
    <mergeCell ref="DW33:EC33"/>
    <mergeCell ref="B34:Q34"/>
    <mergeCell ref="R34:Y34"/>
    <mergeCell ref="Z34:AC34"/>
    <mergeCell ref="AD34:AK34"/>
    <mergeCell ref="AL34:AO34"/>
    <mergeCell ref="DL34:DV34"/>
    <mergeCell ref="DW34:EC34"/>
    <mergeCell ref="BV35:CB35"/>
    <mergeCell ref="CD35:CQ35"/>
    <mergeCell ref="CR35:CY35"/>
    <mergeCell ref="CZ35:DC35"/>
    <mergeCell ref="DD35:DK35"/>
    <mergeCell ref="DL35:DV35"/>
    <mergeCell ref="BR32:BW32"/>
    <mergeCell ref="BX32:CB32"/>
    <mergeCell ref="CF32:CQ32"/>
    <mergeCell ref="CR32:CY32"/>
    <mergeCell ref="B32:Q32"/>
    <mergeCell ref="R32:Y32"/>
    <mergeCell ref="Z32:AC32"/>
    <mergeCell ref="AD32:AK32"/>
    <mergeCell ref="AL32:AO32"/>
    <mergeCell ref="AX32:BF32"/>
    <mergeCell ref="DL32:DV32"/>
    <mergeCell ref="DW32:EC32"/>
    <mergeCell ref="B33:Q33"/>
    <mergeCell ref="R33:Y33"/>
    <mergeCell ref="Z33:AC33"/>
    <mergeCell ref="AD33:AK33"/>
    <mergeCell ref="AL33:AO33"/>
    <mergeCell ref="CD33:CQ33"/>
    <mergeCell ref="BG32:BL32"/>
    <mergeCell ref="BM32:BQ32"/>
    <mergeCell ref="CD29:CE32"/>
    <mergeCell ref="CF29:CQ29"/>
    <mergeCell ref="CD34:CQ34"/>
    <mergeCell ref="CR34:CY34"/>
    <mergeCell ref="CZ34:DC34"/>
    <mergeCell ref="DD34:DK34"/>
    <mergeCell ref="AL31:AO31"/>
    <mergeCell ref="AX31:BF31"/>
    <mergeCell ref="BG31:BL31"/>
    <mergeCell ref="BM31:BQ31"/>
    <mergeCell ref="BG30:BL30"/>
    <mergeCell ref="BM30:BQ30"/>
    <mergeCell ref="BR29:CB29"/>
    <mergeCell ref="CR33:CY33"/>
    <mergeCell ref="CZ33:DC33"/>
    <mergeCell ref="DD33:DK33"/>
    <mergeCell ref="DL33:DV33"/>
    <mergeCell ref="DL31:DV31"/>
    <mergeCell ref="DL30:DV30"/>
    <mergeCell ref="BR30:BW30"/>
    <mergeCell ref="BX30:CB30"/>
    <mergeCell ref="CF30:CQ30"/>
    <mergeCell ref="AT30:AT32"/>
    <mergeCell ref="AX30:BF30"/>
    <mergeCell ref="DD29:DK29"/>
    <mergeCell ref="CZ30:DC30"/>
    <mergeCell ref="DD30:DK30"/>
    <mergeCell ref="BR31:BW31"/>
    <mergeCell ref="BX31:CB31"/>
    <mergeCell ref="CF31:CQ31"/>
    <mergeCell ref="CR31:CY31"/>
    <mergeCell ref="CZ31:DC31"/>
    <mergeCell ref="B30:Q30"/>
    <mergeCell ref="R30:Y30"/>
    <mergeCell ref="Z30:AC30"/>
    <mergeCell ref="AD30:AK30"/>
    <mergeCell ref="AL30:AO30"/>
    <mergeCell ref="AP30:AS32"/>
    <mergeCell ref="B31:Q31"/>
    <mergeCell ref="R31:Y31"/>
    <mergeCell ref="Z31:AC31"/>
    <mergeCell ref="AD31:AK31"/>
    <mergeCell ref="DL29:DV29"/>
    <mergeCell ref="DW29:EC29"/>
    <mergeCell ref="CR29:CY29"/>
    <mergeCell ref="CZ29:DC29"/>
    <mergeCell ref="CZ32:DC32"/>
    <mergeCell ref="DD32:DK32"/>
    <mergeCell ref="DD31:DK31"/>
    <mergeCell ref="DW31:EC31"/>
    <mergeCell ref="DW30:EC30"/>
    <mergeCell ref="CR30:CY30"/>
    <mergeCell ref="BS28:CB28"/>
    <mergeCell ref="CD28:CQ28"/>
    <mergeCell ref="CR28:CY28"/>
    <mergeCell ref="CZ28:DC28"/>
    <mergeCell ref="B28:Q28"/>
    <mergeCell ref="R28:Y28"/>
    <mergeCell ref="Z28:AC28"/>
    <mergeCell ref="AD28:AK28"/>
    <mergeCell ref="AL28:AO28"/>
    <mergeCell ref="AP28:BF28"/>
    <mergeCell ref="DW28:EC28"/>
    <mergeCell ref="B29:Q29"/>
    <mergeCell ref="R29:Y29"/>
    <mergeCell ref="Z29:AC29"/>
    <mergeCell ref="AD29:AK29"/>
    <mergeCell ref="AL29:AO29"/>
    <mergeCell ref="AP29:BF29"/>
    <mergeCell ref="BG29:BQ29"/>
    <mergeCell ref="BG28:BN28"/>
    <mergeCell ref="BO28:BR28"/>
    <mergeCell ref="DD28:DK28"/>
    <mergeCell ref="DL28:DV28"/>
    <mergeCell ref="CD27:CQ27"/>
    <mergeCell ref="CR27:CY27"/>
    <mergeCell ref="CZ27:DC27"/>
    <mergeCell ref="DD27:DK27"/>
    <mergeCell ref="DL27:DV27"/>
    <mergeCell ref="R26:Y26"/>
    <mergeCell ref="Z26:AC26"/>
    <mergeCell ref="AD26:AK26"/>
    <mergeCell ref="AL26:AO26"/>
    <mergeCell ref="AP26:BF26"/>
    <mergeCell ref="BG26:BN26"/>
    <mergeCell ref="CR26:CY26"/>
    <mergeCell ref="CZ26:DC26"/>
    <mergeCell ref="DD26:DK26"/>
    <mergeCell ref="DL26:DV26"/>
    <mergeCell ref="B26:Q26"/>
    <mergeCell ref="BO25:BR25"/>
    <mergeCell ref="CD25:CQ25"/>
    <mergeCell ref="CR25:CY25"/>
    <mergeCell ref="CZ25:DC25"/>
    <mergeCell ref="DD25:DK25"/>
    <mergeCell ref="AP27:BF27"/>
    <mergeCell ref="BG27:BN27"/>
    <mergeCell ref="BO27:BR27"/>
    <mergeCell ref="BS27:CB27"/>
    <mergeCell ref="BS26:CB26"/>
    <mergeCell ref="CD26:CQ26"/>
    <mergeCell ref="BO26:BR26"/>
    <mergeCell ref="DW25:EC25"/>
    <mergeCell ref="BS25:CB25"/>
    <mergeCell ref="DL25:DV25"/>
    <mergeCell ref="DW27:EC27"/>
    <mergeCell ref="DW26:EC26"/>
    <mergeCell ref="B27:Q27"/>
    <mergeCell ref="R27:Y27"/>
    <mergeCell ref="Z27:AC27"/>
    <mergeCell ref="AD27:AK27"/>
    <mergeCell ref="AL27:AO27"/>
    <mergeCell ref="B24:Q24"/>
    <mergeCell ref="R24:Y24"/>
    <mergeCell ref="Z24:AC24"/>
    <mergeCell ref="AD24:AK24"/>
    <mergeCell ref="AL24:AO24"/>
    <mergeCell ref="AP24:BF24"/>
    <mergeCell ref="BG25:BN25"/>
    <mergeCell ref="BG24:BN24"/>
    <mergeCell ref="BO24:BR24"/>
    <mergeCell ref="BS24:CB24"/>
    <mergeCell ref="CD24:CQ24"/>
    <mergeCell ref="CR24:CY24"/>
    <mergeCell ref="B25:Q25"/>
    <mergeCell ref="R25:Y25"/>
    <mergeCell ref="Z25:AC25"/>
    <mergeCell ref="AD25:AK25"/>
    <mergeCell ref="AL25:AO25"/>
    <mergeCell ref="AP25:BF25"/>
    <mergeCell ref="BG22:BN22"/>
    <mergeCell ref="BO22:BR22"/>
    <mergeCell ref="BS22:CB22"/>
    <mergeCell ref="DD24:DK24"/>
    <mergeCell ref="DL24:DV24"/>
    <mergeCell ref="DW24:EC24"/>
    <mergeCell ref="CZ24:DC24"/>
    <mergeCell ref="B22:Q22"/>
    <mergeCell ref="R22:Y22"/>
    <mergeCell ref="Z22:AC22"/>
    <mergeCell ref="AD22:AK22"/>
    <mergeCell ref="AL22:AO22"/>
    <mergeCell ref="AP22:BF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CD18:CQ18"/>
    <mergeCell ref="CR18:CY18"/>
    <mergeCell ref="CZ18:DC18"/>
    <mergeCell ref="DD18:DP18"/>
    <mergeCell ref="CD19:CQ19"/>
    <mergeCell ref="CR19:CY19"/>
    <mergeCell ref="CZ19:DC19"/>
    <mergeCell ref="DD19:DP19"/>
    <mergeCell ref="DQ18:EC18"/>
    <mergeCell ref="BO18:BR18"/>
    <mergeCell ref="BS18:CB18"/>
    <mergeCell ref="B19:Q19"/>
    <mergeCell ref="R19:Y19"/>
    <mergeCell ref="Z19:AC19"/>
    <mergeCell ref="AD19:AK19"/>
    <mergeCell ref="AL19:AO19"/>
    <mergeCell ref="AP19:BF19"/>
    <mergeCell ref="BG19:BN19"/>
    <mergeCell ref="BG18:BN18"/>
    <mergeCell ref="AP17:BF17"/>
    <mergeCell ref="BG17:BN17"/>
    <mergeCell ref="BO17:BR17"/>
    <mergeCell ref="BS17:CB17"/>
    <mergeCell ref="CD17:CQ17"/>
    <mergeCell ref="B18:Q18"/>
    <mergeCell ref="R18:Y18"/>
    <mergeCell ref="Z18:AC18"/>
    <mergeCell ref="AD18:AK18"/>
    <mergeCell ref="AL18:AO18"/>
    <mergeCell ref="AP18:BF18"/>
    <mergeCell ref="DQ16:EC16"/>
    <mergeCell ref="B17:Q17"/>
    <mergeCell ref="R17:Y17"/>
    <mergeCell ref="Z17:AC17"/>
    <mergeCell ref="AD17:AK17"/>
    <mergeCell ref="AL17:AO17"/>
    <mergeCell ref="CZ17:DC17"/>
    <mergeCell ref="DD17:DP17"/>
    <mergeCell ref="DQ17:EC17"/>
    <mergeCell ref="CR17:CY17"/>
    <mergeCell ref="BO16:BR16"/>
    <mergeCell ref="BS16:CB16"/>
    <mergeCell ref="CD15:CQ15"/>
    <mergeCell ref="CR15:CY15"/>
    <mergeCell ref="CZ15:DC15"/>
    <mergeCell ref="DD15:DP15"/>
    <mergeCell ref="CD16:CQ16"/>
    <mergeCell ref="CR16:CY16"/>
    <mergeCell ref="CZ16:DC16"/>
    <mergeCell ref="DD16:DP16"/>
    <mergeCell ref="DQ15:EC15"/>
    <mergeCell ref="BO15:BR15"/>
    <mergeCell ref="BS15:CB15"/>
    <mergeCell ref="B16:Q16"/>
    <mergeCell ref="R16:Y16"/>
    <mergeCell ref="Z16:AC16"/>
    <mergeCell ref="AD16:AK16"/>
    <mergeCell ref="AL16:AO16"/>
    <mergeCell ref="AP16:BF16"/>
    <mergeCell ref="BG16:BN16"/>
    <mergeCell ref="BG15:BN15"/>
    <mergeCell ref="AP14:BF14"/>
    <mergeCell ref="BG14:BN14"/>
    <mergeCell ref="BO14:BR14"/>
    <mergeCell ref="BS14:CB14"/>
    <mergeCell ref="CD14:CQ14"/>
    <mergeCell ref="B15:Q15"/>
    <mergeCell ref="R15:Y15"/>
    <mergeCell ref="Z15:AC15"/>
    <mergeCell ref="AD15:AK15"/>
    <mergeCell ref="AL15:AO15"/>
    <mergeCell ref="AP15:BF15"/>
    <mergeCell ref="DQ13:EC13"/>
    <mergeCell ref="B14:Q14"/>
    <mergeCell ref="R14:Y14"/>
    <mergeCell ref="Z14:AC14"/>
    <mergeCell ref="AD14:AK14"/>
    <mergeCell ref="AL14:AO14"/>
    <mergeCell ref="CZ14:DC14"/>
    <mergeCell ref="DD14:DP14"/>
    <mergeCell ref="DQ14:EC14"/>
    <mergeCell ref="CR14:CY14"/>
    <mergeCell ref="BO13:BR13"/>
    <mergeCell ref="BS13:CB13"/>
    <mergeCell ref="CD12:CQ12"/>
    <mergeCell ref="CR12:CY12"/>
    <mergeCell ref="CZ12:DC12"/>
    <mergeCell ref="DD12:DP12"/>
    <mergeCell ref="CD13:CQ13"/>
    <mergeCell ref="CR13:CY13"/>
    <mergeCell ref="CZ13:DC13"/>
    <mergeCell ref="DD13:DP13"/>
    <mergeCell ref="DQ12:EC12"/>
    <mergeCell ref="BO12:BR12"/>
    <mergeCell ref="BS12:CB12"/>
    <mergeCell ref="B13:Q13"/>
    <mergeCell ref="R13:Y13"/>
    <mergeCell ref="Z13:AC13"/>
    <mergeCell ref="AD13:AK13"/>
    <mergeCell ref="AL13:AO13"/>
    <mergeCell ref="AP13:BF13"/>
    <mergeCell ref="BG13:BN13"/>
    <mergeCell ref="BG12:BN12"/>
    <mergeCell ref="AP11:BF11"/>
    <mergeCell ref="BG11:BN11"/>
    <mergeCell ref="BO11:BR11"/>
    <mergeCell ref="BS11:CB11"/>
    <mergeCell ref="CD11:CQ11"/>
    <mergeCell ref="B12:Q12"/>
    <mergeCell ref="R12:Y12"/>
    <mergeCell ref="Z12:AC12"/>
    <mergeCell ref="AD12:AK12"/>
    <mergeCell ref="AL12:AO12"/>
    <mergeCell ref="AP12:BF12"/>
    <mergeCell ref="DQ10:EC10"/>
    <mergeCell ref="B11:Q11"/>
    <mergeCell ref="R11:Y11"/>
    <mergeCell ref="Z11:AC11"/>
    <mergeCell ref="AD11:AK11"/>
    <mergeCell ref="AL11:AO11"/>
    <mergeCell ref="CZ11:DC11"/>
    <mergeCell ref="DD11:DP11"/>
    <mergeCell ref="DQ11:EC11"/>
    <mergeCell ref="CR11:CY11"/>
    <mergeCell ref="BO10:BR10"/>
    <mergeCell ref="BS10:CB10"/>
    <mergeCell ref="CD9:CQ9"/>
    <mergeCell ref="CR9:CY9"/>
    <mergeCell ref="CZ9:DC9"/>
    <mergeCell ref="DD9:DP9"/>
    <mergeCell ref="CD10:CQ10"/>
    <mergeCell ref="CR10:CY10"/>
    <mergeCell ref="CZ10:DC10"/>
    <mergeCell ref="DD10:DP10"/>
    <mergeCell ref="DQ9:EC9"/>
    <mergeCell ref="BO9:BR9"/>
    <mergeCell ref="BS9:CB9"/>
    <mergeCell ref="B10:Q10"/>
    <mergeCell ref="R10:Y10"/>
    <mergeCell ref="Z10:AC10"/>
    <mergeCell ref="AD10:AK10"/>
    <mergeCell ref="AL10:AO10"/>
    <mergeCell ref="AP10:BF10"/>
    <mergeCell ref="BG10:BN10"/>
    <mergeCell ref="BG9:BN9"/>
    <mergeCell ref="AP8:BF8"/>
    <mergeCell ref="BG8:BN8"/>
    <mergeCell ref="BO8:BR8"/>
    <mergeCell ref="BS8:CB8"/>
    <mergeCell ref="CD8:CQ8"/>
    <mergeCell ref="B9:Q9"/>
    <mergeCell ref="R9:Y9"/>
    <mergeCell ref="Z9:AC9"/>
    <mergeCell ref="AD9:AK9"/>
    <mergeCell ref="AL9:AO9"/>
    <mergeCell ref="AP9:BF9"/>
    <mergeCell ref="DQ7:EC7"/>
    <mergeCell ref="B8:Q8"/>
    <mergeCell ref="R8:Y8"/>
    <mergeCell ref="Z8:AC8"/>
    <mergeCell ref="AD8:AK8"/>
    <mergeCell ref="AL8:AO8"/>
    <mergeCell ref="CZ8:DC8"/>
    <mergeCell ref="DD8:DP8"/>
    <mergeCell ref="DQ8:EC8"/>
    <mergeCell ref="CR8:CY8"/>
    <mergeCell ref="BO7:BR7"/>
    <mergeCell ref="BS7:CB7"/>
    <mergeCell ref="CD6:CQ6"/>
    <mergeCell ref="CR6:CY6"/>
    <mergeCell ref="CZ6:DC6"/>
    <mergeCell ref="DD6:DP6"/>
    <mergeCell ref="CD7:CQ7"/>
    <mergeCell ref="CR7:CY7"/>
    <mergeCell ref="CZ7:DC7"/>
    <mergeCell ref="DD7:DP7"/>
    <mergeCell ref="DQ6:EC6"/>
    <mergeCell ref="BO6:BR6"/>
    <mergeCell ref="BS6:CB6"/>
    <mergeCell ref="B7:Q7"/>
    <mergeCell ref="R7:Y7"/>
    <mergeCell ref="Z7:AC7"/>
    <mergeCell ref="AD7:AK7"/>
    <mergeCell ref="AL7:AO7"/>
    <mergeCell ref="AP7:BF7"/>
    <mergeCell ref="BG7:BN7"/>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6231</v>
      </c>
      <c r="R7" s="723"/>
      <c r="S7" s="723"/>
      <c r="T7" s="723"/>
      <c r="U7" s="723"/>
      <c r="V7" s="723">
        <v>5893</v>
      </c>
      <c r="W7" s="723"/>
      <c r="X7" s="723"/>
      <c r="Y7" s="723"/>
      <c r="Z7" s="723"/>
      <c r="AA7" s="723">
        <f>Q7- V7</f>
        <v>338</v>
      </c>
      <c r="AB7" s="723"/>
      <c r="AC7" s="723"/>
      <c r="AD7" s="723"/>
      <c r="AE7" s="724"/>
      <c r="AF7" s="725">
        <v>245</v>
      </c>
      <c r="AG7" s="726"/>
      <c r="AH7" s="726"/>
      <c r="AI7" s="726"/>
      <c r="AJ7" s="727"/>
      <c r="AK7" s="762">
        <v>17</v>
      </c>
      <c r="AL7" s="763"/>
      <c r="AM7" s="763"/>
      <c r="AN7" s="763"/>
      <c r="AO7" s="763"/>
      <c r="AP7" s="763">
        <v>4654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-4</v>
      </c>
      <c r="CI7" s="760"/>
      <c r="CJ7" s="760"/>
      <c r="CK7" s="760"/>
      <c r="CL7" s="761"/>
      <c r="CM7" s="759">
        <v>12</v>
      </c>
      <c r="CN7" s="760"/>
      <c r="CO7" s="760"/>
      <c r="CP7" s="760"/>
      <c r="CQ7" s="761"/>
      <c r="CR7" s="759">
        <v>40</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28</v>
      </c>
      <c r="R8" s="747"/>
      <c r="S8" s="747"/>
      <c r="T8" s="747"/>
      <c r="U8" s="747"/>
      <c r="V8" s="747">
        <v>27</v>
      </c>
      <c r="W8" s="747"/>
      <c r="X8" s="747"/>
      <c r="Y8" s="747"/>
      <c r="Z8" s="747"/>
      <c r="AA8" s="747">
        <f>Q8- V8</f>
        <v>1</v>
      </c>
      <c r="AB8" s="747"/>
      <c r="AC8" s="747"/>
      <c r="AD8" s="747"/>
      <c r="AE8" s="748"/>
      <c r="AF8" s="749">
        <v>1</v>
      </c>
      <c r="AG8" s="750"/>
      <c r="AH8" s="750"/>
      <c r="AI8" s="750"/>
      <c r="AJ8" s="751"/>
      <c r="AK8" s="752">
        <v>4</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545</v>
      </c>
      <c r="C9" s="744"/>
      <c r="D9" s="744"/>
      <c r="E9" s="744"/>
      <c r="F9" s="744"/>
      <c r="G9" s="744"/>
      <c r="H9" s="744"/>
      <c r="I9" s="744"/>
      <c r="J9" s="744"/>
      <c r="K9" s="744"/>
      <c r="L9" s="744"/>
      <c r="M9" s="744"/>
      <c r="N9" s="744"/>
      <c r="O9" s="744"/>
      <c r="P9" s="745"/>
      <c r="Q9" s="746">
        <v>14</v>
      </c>
      <c r="R9" s="747"/>
      <c r="S9" s="747"/>
      <c r="T9" s="747"/>
      <c r="U9" s="747"/>
      <c r="V9" s="747">
        <v>13</v>
      </c>
      <c r="W9" s="747"/>
      <c r="X9" s="747"/>
      <c r="Y9" s="747"/>
      <c r="Z9" s="747"/>
      <c r="AA9" s="747">
        <f>Q9- V9</f>
        <v>1</v>
      </c>
      <c r="AB9" s="747"/>
      <c r="AC9" s="747"/>
      <c r="AD9" s="747"/>
      <c r="AE9" s="748"/>
      <c r="AF9" s="749">
        <v>1</v>
      </c>
      <c r="AG9" s="750"/>
      <c r="AH9" s="750"/>
      <c r="AI9" s="750"/>
      <c r="AJ9" s="751"/>
      <c r="AK9" s="752">
        <v>4</v>
      </c>
      <c r="AL9" s="753"/>
      <c r="AM9" s="753"/>
      <c r="AN9" s="753"/>
      <c r="AO9" s="753"/>
      <c r="AP9" s="753">
        <v>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6266</v>
      </c>
      <c r="R23" s="782"/>
      <c r="S23" s="782"/>
      <c r="T23" s="782"/>
      <c r="U23" s="782"/>
      <c r="V23" s="782">
        <v>5925</v>
      </c>
      <c r="W23" s="782"/>
      <c r="X23" s="782"/>
      <c r="Y23" s="782"/>
      <c r="Z23" s="782"/>
      <c r="AA23" s="782">
        <f>Q23- V23</f>
        <v>341</v>
      </c>
      <c r="AB23" s="782"/>
      <c r="AC23" s="782"/>
      <c r="AD23" s="782"/>
      <c r="AE23" s="783"/>
      <c r="AF23" s="784">
        <v>248</v>
      </c>
      <c r="AG23" s="782"/>
      <c r="AH23" s="782"/>
      <c r="AI23" s="782"/>
      <c r="AJ23" s="785"/>
      <c r="AK23" s="786"/>
      <c r="AL23" s="787"/>
      <c r="AM23" s="787"/>
      <c r="AN23" s="787"/>
      <c r="AO23" s="787"/>
      <c r="AP23" s="782">
        <v>4654</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1531</v>
      </c>
      <c r="R28" s="811"/>
      <c r="S28" s="811"/>
      <c r="T28" s="811"/>
      <c r="U28" s="811"/>
      <c r="V28" s="811">
        <v>1488</v>
      </c>
      <c r="W28" s="811"/>
      <c r="X28" s="811"/>
      <c r="Y28" s="811"/>
      <c r="Z28" s="811"/>
      <c r="AA28" s="811">
        <f>Q28- V28</f>
        <v>43</v>
      </c>
      <c r="AB28" s="811"/>
      <c r="AC28" s="811"/>
      <c r="AD28" s="811"/>
      <c r="AE28" s="812"/>
      <c r="AF28" s="813">
        <v>43</v>
      </c>
      <c r="AG28" s="811"/>
      <c r="AH28" s="811"/>
      <c r="AI28" s="811"/>
      <c r="AJ28" s="814"/>
      <c r="AK28" s="815">
        <v>84</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1284</v>
      </c>
      <c r="R29" s="747"/>
      <c r="S29" s="747"/>
      <c r="T29" s="747"/>
      <c r="U29" s="747"/>
      <c r="V29" s="747">
        <v>1275</v>
      </c>
      <c r="W29" s="747"/>
      <c r="X29" s="747"/>
      <c r="Y29" s="747"/>
      <c r="Z29" s="747"/>
      <c r="AA29" s="747">
        <f>Q29- V29</f>
        <v>9</v>
      </c>
      <c r="AB29" s="747"/>
      <c r="AC29" s="747"/>
      <c r="AD29" s="747"/>
      <c r="AE29" s="748"/>
      <c r="AF29" s="749">
        <v>9</v>
      </c>
      <c r="AG29" s="750"/>
      <c r="AH29" s="750"/>
      <c r="AI29" s="750"/>
      <c r="AJ29" s="751"/>
      <c r="AK29" s="818">
        <v>187</v>
      </c>
      <c r="AL29" s="819"/>
      <c r="AM29" s="819"/>
      <c r="AN29" s="819"/>
      <c r="AO29" s="819"/>
      <c r="AP29" s="819">
        <v>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301</v>
      </c>
      <c r="R30" s="747"/>
      <c r="S30" s="747"/>
      <c r="T30" s="747"/>
      <c r="U30" s="747"/>
      <c r="V30" s="747">
        <v>300</v>
      </c>
      <c r="W30" s="747"/>
      <c r="X30" s="747"/>
      <c r="Y30" s="747"/>
      <c r="Z30" s="747"/>
      <c r="AA30" s="747">
        <f>Q30- V30</f>
        <v>1</v>
      </c>
      <c r="AB30" s="747"/>
      <c r="AC30" s="747"/>
      <c r="AD30" s="747"/>
      <c r="AE30" s="748"/>
      <c r="AF30" s="749">
        <v>1</v>
      </c>
      <c r="AG30" s="750"/>
      <c r="AH30" s="750"/>
      <c r="AI30" s="750"/>
      <c r="AJ30" s="751"/>
      <c r="AK30" s="818">
        <v>179</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210</v>
      </c>
      <c r="R31" s="747"/>
      <c r="S31" s="747"/>
      <c r="T31" s="747"/>
      <c r="U31" s="747"/>
      <c r="V31" s="747">
        <v>191</v>
      </c>
      <c r="W31" s="747"/>
      <c r="X31" s="747"/>
      <c r="Y31" s="747"/>
      <c r="Z31" s="747"/>
      <c r="AA31" s="747">
        <f>Q31- V31</f>
        <v>19</v>
      </c>
      <c r="AB31" s="747"/>
      <c r="AC31" s="747"/>
      <c r="AD31" s="747"/>
      <c r="AE31" s="748"/>
      <c r="AF31" s="749">
        <v>519</v>
      </c>
      <c r="AG31" s="750"/>
      <c r="AH31" s="750"/>
      <c r="AI31" s="750"/>
      <c r="AJ31" s="751"/>
      <c r="AK31" s="818">
        <v>487</v>
      </c>
      <c r="AL31" s="819"/>
      <c r="AM31" s="819"/>
      <c r="AN31" s="819"/>
      <c r="AO31" s="819"/>
      <c r="AP31" s="819">
        <v>103</v>
      </c>
      <c r="AQ31" s="819"/>
      <c r="AR31" s="819"/>
      <c r="AS31" s="819"/>
      <c r="AT31" s="819"/>
      <c r="AU31" s="819">
        <v>0</v>
      </c>
      <c r="AV31" s="819"/>
      <c r="AW31" s="819"/>
      <c r="AX31" s="819"/>
      <c r="AY31" s="819"/>
      <c r="AZ31" s="820"/>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104</v>
      </c>
      <c r="R32" s="747"/>
      <c r="S32" s="747"/>
      <c r="T32" s="747"/>
      <c r="U32" s="747"/>
      <c r="V32" s="747">
        <v>76</v>
      </c>
      <c r="W32" s="747"/>
      <c r="X32" s="747"/>
      <c r="Y32" s="747"/>
      <c r="Z32" s="747"/>
      <c r="AA32" s="747">
        <f>Q32- V32</f>
        <v>28</v>
      </c>
      <c r="AB32" s="747"/>
      <c r="AC32" s="747"/>
      <c r="AD32" s="747"/>
      <c r="AE32" s="748"/>
      <c r="AF32" s="749">
        <v>658</v>
      </c>
      <c r="AG32" s="750"/>
      <c r="AH32" s="750"/>
      <c r="AI32" s="750"/>
      <c r="AJ32" s="751"/>
      <c r="AK32" s="818">
        <v>324</v>
      </c>
      <c r="AL32" s="819"/>
      <c r="AM32" s="819"/>
      <c r="AN32" s="819"/>
      <c r="AO32" s="819"/>
      <c r="AP32" s="819">
        <v>0</v>
      </c>
      <c r="AQ32" s="819"/>
      <c r="AR32" s="819"/>
      <c r="AS32" s="819"/>
      <c r="AT32" s="819"/>
      <c r="AU32" s="819">
        <v>0</v>
      </c>
      <c r="AV32" s="819"/>
      <c r="AW32" s="819"/>
      <c r="AX32" s="819"/>
      <c r="AY32" s="819"/>
      <c r="AZ32" s="820"/>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1230</v>
      </c>
      <c r="AG63" s="830"/>
      <c r="AH63" s="830"/>
      <c r="AI63" s="830"/>
      <c r="AJ63" s="831"/>
      <c r="AK63" s="832"/>
      <c r="AL63" s="827"/>
      <c r="AM63" s="827"/>
      <c r="AN63" s="827"/>
      <c r="AO63" s="827"/>
      <c r="AP63" s="830">
        <v>103</v>
      </c>
      <c r="AQ63" s="830"/>
      <c r="AR63" s="830"/>
      <c r="AS63" s="830"/>
      <c r="AT63" s="830"/>
      <c r="AU63" s="830">
        <v>0</v>
      </c>
      <c r="AV63" s="830"/>
      <c r="AW63" s="830"/>
      <c r="AX63" s="830"/>
      <c r="AY63" s="830"/>
      <c r="AZ63" s="834"/>
      <c r="BA63" s="834"/>
      <c r="BB63" s="834"/>
      <c r="BC63" s="834"/>
      <c r="BD63" s="834"/>
      <c r="BE63" s="835"/>
      <c r="BF63" s="835"/>
      <c r="BG63" s="835"/>
      <c r="BH63" s="835"/>
      <c r="BI63" s="836"/>
      <c r="BJ63" s="837" t="s">
        <v>544</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389</v>
      </c>
      <c r="R66" s="706"/>
      <c r="S66" s="706"/>
      <c r="T66" s="706"/>
      <c r="U66" s="707"/>
      <c r="V66" s="705" t="s">
        <v>390</v>
      </c>
      <c r="W66" s="706"/>
      <c r="X66" s="706"/>
      <c r="Y66" s="706"/>
      <c r="Z66" s="707"/>
      <c r="AA66" s="705" t="s">
        <v>391</v>
      </c>
      <c r="AB66" s="706"/>
      <c r="AC66" s="706"/>
      <c r="AD66" s="706"/>
      <c r="AE66" s="707"/>
      <c r="AF66" s="840" t="s">
        <v>392</v>
      </c>
      <c r="AG66" s="801"/>
      <c r="AH66" s="801"/>
      <c r="AI66" s="801"/>
      <c r="AJ66" s="841"/>
      <c r="AK66" s="705" t="s">
        <v>393</v>
      </c>
      <c r="AL66" s="729"/>
      <c r="AM66" s="729"/>
      <c r="AN66" s="729"/>
      <c r="AO66" s="730"/>
      <c r="AP66" s="705" t="s">
        <v>394</v>
      </c>
      <c r="AQ66" s="706"/>
      <c r="AR66" s="706"/>
      <c r="AS66" s="706"/>
      <c r="AT66" s="707"/>
      <c r="AU66" s="705" t="s">
        <v>395</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228</v>
      </c>
      <c r="R68" s="854"/>
      <c r="S68" s="854"/>
      <c r="T68" s="854"/>
      <c r="U68" s="854"/>
      <c r="V68" s="854">
        <v>211</v>
      </c>
      <c r="W68" s="854"/>
      <c r="X68" s="854"/>
      <c r="Y68" s="854"/>
      <c r="Z68" s="854"/>
      <c r="AA68" s="854">
        <v>18</v>
      </c>
      <c r="AB68" s="854"/>
      <c r="AC68" s="854"/>
      <c r="AD68" s="854"/>
      <c r="AE68" s="854"/>
      <c r="AF68" s="854">
        <v>18</v>
      </c>
      <c r="AG68" s="854"/>
      <c r="AH68" s="854"/>
      <c r="AI68" s="854"/>
      <c r="AJ68" s="854"/>
      <c r="AK68" s="854">
        <v>0</v>
      </c>
      <c r="AL68" s="854"/>
      <c r="AM68" s="854"/>
      <c r="AN68" s="854"/>
      <c r="AO68" s="854"/>
      <c r="AP68" s="854">
        <v>593</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30</v>
      </c>
      <c r="R69" s="819"/>
      <c r="S69" s="819"/>
      <c r="T69" s="819"/>
      <c r="U69" s="819"/>
      <c r="V69" s="819">
        <v>30</v>
      </c>
      <c r="W69" s="819"/>
      <c r="X69" s="819"/>
      <c r="Y69" s="819"/>
      <c r="Z69" s="819"/>
      <c r="AA69" s="819">
        <v>0</v>
      </c>
      <c r="AB69" s="819"/>
      <c r="AC69" s="819"/>
      <c r="AD69" s="819"/>
      <c r="AE69" s="819"/>
      <c r="AF69" s="819">
        <v>0</v>
      </c>
      <c r="AG69" s="819"/>
      <c r="AH69" s="819"/>
      <c r="AI69" s="819"/>
      <c r="AJ69" s="819"/>
      <c r="AK69" s="819">
        <v>0</v>
      </c>
      <c r="AL69" s="819"/>
      <c r="AM69" s="819"/>
      <c r="AN69" s="819"/>
      <c r="AO69" s="819"/>
      <c r="AP69" s="819">
        <v>424</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339</v>
      </c>
      <c r="R70" s="819"/>
      <c r="S70" s="819"/>
      <c r="T70" s="819"/>
      <c r="U70" s="819"/>
      <c r="V70" s="819">
        <v>473</v>
      </c>
      <c r="W70" s="819"/>
      <c r="X70" s="819"/>
      <c r="Y70" s="819"/>
      <c r="Z70" s="819"/>
      <c r="AA70" s="819">
        <v>-134</v>
      </c>
      <c r="AB70" s="819"/>
      <c r="AC70" s="819"/>
      <c r="AD70" s="819"/>
      <c r="AE70" s="819"/>
      <c r="AF70" s="819">
        <v>334</v>
      </c>
      <c r="AG70" s="819"/>
      <c r="AH70" s="819"/>
      <c r="AI70" s="819"/>
      <c r="AJ70" s="819"/>
      <c r="AK70" s="819">
        <v>174</v>
      </c>
      <c r="AL70" s="819"/>
      <c r="AM70" s="819"/>
      <c r="AN70" s="819"/>
      <c r="AO70" s="819"/>
      <c r="AP70" s="819">
        <v>3101</v>
      </c>
      <c r="AQ70" s="819"/>
      <c r="AR70" s="819"/>
      <c r="AS70" s="819"/>
      <c r="AT70" s="819"/>
      <c r="AU70" s="819">
        <v>21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538</v>
      </c>
      <c r="C71" s="862"/>
      <c r="D71" s="862"/>
      <c r="E71" s="862"/>
      <c r="F71" s="862"/>
      <c r="G71" s="862"/>
      <c r="H71" s="862"/>
      <c r="I71" s="862"/>
      <c r="J71" s="862"/>
      <c r="K71" s="862"/>
      <c r="L71" s="862"/>
      <c r="M71" s="862"/>
      <c r="N71" s="862"/>
      <c r="O71" s="862"/>
      <c r="P71" s="863"/>
      <c r="Q71" s="864">
        <v>1851</v>
      </c>
      <c r="R71" s="819"/>
      <c r="S71" s="819"/>
      <c r="T71" s="819"/>
      <c r="U71" s="819"/>
      <c r="V71" s="819">
        <v>1808</v>
      </c>
      <c r="W71" s="819"/>
      <c r="X71" s="819"/>
      <c r="Y71" s="819"/>
      <c r="Z71" s="819"/>
      <c r="AA71" s="819">
        <v>43</v>
      </c>
      <c r="AB71" s="819"/>
      <c r="AC71" s="819"/>
      <c r="AD71" s="819"/>
      <c r="AE71" s="819"/>
      <c r="AF71" s="819">
        <v>43</v>
      </c>
      <c r="AG71" s="819"/>
      <c r="AH71" s="819"/>
      <c r="AI71" s="819"/>
      <c r="AJ71" s="819"/>
      <c r="AK71" s="819">
        <v>0</v>
      </c>
      <c r="AL71" s="819"/>
      <c r="AM71" s="819"/>
      <c r="AN71" s="819"/>
      <c r="AO71" s="819"/>
      <c r="AP71" s="819">
        <v>522</v>
      </c>
      <c r="AQ71" s="819"/>
      <c r="AR71" s="819"/>
      <c r="AS71" s="819"/>
      <c r="AT71" s="819"/>
      <c r="AU71" s="819">
        <v>94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539</v>
      </c>
      <c r="C72" s="862"/>
      <c r="D72" s="862"/>
      <c r="E72" s="862"/>
      <c r="F72" s="862"/>
      <c r="G72" s="862"/>
      <c r="H72" s="862"/>
      <c r="I72" s="862"/>
      <c r="J72" s="862"/>
      <c r="K72" s="862"/>
      <c r="L72" s="862"/>
      <c r="M72" s="862"/>
      <c r="N72" s="862"/>
      <c r="O72" s="862"/>
      <c r="P72" s="863"/>
      <c r="Q72" s="864">
        <v>5543</v>
      </c>
      <c r="R72" s="819"/>
      <c r="S72" s="819"/>
      <c r="T72" s="819"/>
      <c r="U72" s="819"/>
      <c r="V72" s="819">
        <v>5413</v>
      </c>
      <c r="W72" s="819"/>
      <c r="X72" s="819"/>
      <c r="Y72" s="819"/>
      <c r="Z72" s="819"/>
      <c r="AA72" s="819">
        <v>130</v>
      </c>
      <c r="AB72" s="819"/>
      <c r="AC72" s="819"/>
      <c r="AD72" s="819"/>
      <c r="AE72" s="819"/>
      <c r="AF72" s="819">
        <v>130</v>
      </c>
      <c r="AG72" s="819"/>
      <c r="AH72" s="819"/>
      <c r="AI72" s="819"/>
      <c r="AJ72" s="819"/>
      <c r="AK72" s="819">
        <v>750</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540</v>
      </c>
      <c r="C73" s="862"/>
      <c r="D73" s="862"/>
      <c r="E73" s="862"/>
      <c r="F73" s="862"/>
      <c r="G73" s="862"/>
      <c r="H73" s="862"/>
      <c r="I73" s="862"/>
      <c r="J73" s="862"/>
      <c r="K73" s="862"/>
      <c r="L73" s="862"/>
      <c r="M73" s="862"/>
      <c r="N73" s="862"/>
      <c r="O73" s="862"/>
      <c r="P73" s="863"/>
      <c r="Q73" s="864">
        <v>2135</v>
      </c>
      <c r="R73" s="819"/>
      <c r="S73" s="819"/>
      <c r="T73" s="819"/>
      <c r="U73" s="819"/>
      <c r="V73" s="819">
        <v>2132</v>
      </c>
      <c r="W73" s="819"/>
      <c r="X73" s="819"/>
      <c r="Y73" s="819"/>
      <c r="Z73" s="819"/>
      <c r="AA73" s="819">
        <v>4</v>
      </c>
      <c r="AB73" s="819"/>
      <c r="AC73" s="819"/>
      <c r="AD73" s="819"/>
      <c r="AE73" s="819"/>
      <c r="AF73" s="819">
        <v>4</v>
      </c>
      <c r="AG73" s="819"/>
      <c r="AH73" s="819"/>
      <c r="AI73" s="819"/>
      <c r="AJ73" s="819"/>
      <c r="AK73" s="819">
        <v>0</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541</v>
      </c>
      <c r="C74" s="862"/>
      <c r="D74" s="862"/>
      <c r="E74" s="862"/>
      <c r="F74" s="862"/>
      <c r="G74" s="862"/>
      <c r="H74" s="862"/>
      <c r="I74" s="862"/>
      <c r="J74" s="862"/>
      <c r="K74" s="862"/>
      <c r="L74" s="862"/>
      <c r="M74" s="862"/>
      <c r="N74" s="862"/>
      <c r="O74" s="862"/>
      <c r="P74" s="863"/>
      <c r="Q74" s="864">
        <v>379374</v>
      </c>
      <c r="R74" s="819"/>
      <c r="S74" s="819"/>
      <c r="T74" s="819"/>
      <c r="U74" s="819"/>
      <c r="V74" s="819">
        <v>363923</v>
      </c>
      <c r="W74" s="819"/>
      <c r="X74" s="819"/>
      <c r="Y74" s="819"/>
      <c r="Z74" s="819"/>
      <c r="AA74" s="819">
        <v>15452</v>
      </c>
      <c r="AB74" s="819"/>
      <c r="AC74" s="819"/>
      <c r="AD74" s="819"/>
      <c r="AE74" s="819"/>
      <c r="AF74" s="819">
        <v>15452</v>
      </c>
      <c r="AG74" s="819"/>
      <c r="AH74" s="819"/>
      <c r="AI74" s="819"/>
      <c r="AJ74" s="819"/>
      <c r="AK74" s="819">
        <v>4171</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542</v>
      </c>
      <c r="C75" s="862"/>
      <c r="D75" s="862"/>
      <c r="E75" s="862"/>
      <c r="F75" s="862"/>
      <c r="G75" s="862"/>
      <c r="H75" s="862"/>
      <c r="I75" s="862"/>
      <c r="J75" s="862"/>
      <c r="K75" s="862"/>
      <c r="L75" s="862"/>
      <c r="M75" s="862"/>
      <c r="N75" s="862"/>
      <c r="O75" s="862"/>
      <c r="P75" s="863"/>
      <c r="Q75" s="867">
        <v>305</v>
      </c>
      <c r="R75" s="868"/>
      <c r="S75" s="868"/>
      <c r="T75" s="868"/>
      <c r="U75" s="818"/>
      <c r="V75" s="869">
        <v>296</v>
      </c>
      <c r="W75" s="868"/>
      <c r="X75" s="868"/>
      <c r="Y75" s="868"/>
      <c r="Z75" s="818"/>
      <c r="AA75" s="869">
        <v>9</v>
      </c>
      <c r="AB75" s="868"/>
      <c r="AC75" s="868"/>
      <c r="AD75" s="868"/>
      <c r="AE75" s="818"/>
      <c r="AF75" s="869">
        <v>9</v>
      </c>
      <c r="AG75" s="868"/>
      <c r="AH75" s="868"/>
      <c r="AI75" s="868"/>
      <c r="AJ75" s="818"/>
      <c r="AK75" s="869">
        <v>4</v>
      </c>
      <c r="AL75" s="868"/>
      <c r="AM75" s="868"/>
      <c r="AN75" s="868"/>
      <c r="AO75" s="818"/>
      <c r="AP75" s="869">
        <v>0</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AF68+AF69+AF70+AF71+AF72+AF73+AF74+AF75</f>
        <v>15990</v>
      </c>
      <c r="AG88" s="830"/>
      <c r="AH88" s="830"/>
      <c r="AI88" s="830"/>
      <c r="AJ88" s="830"/>
      <c r="AK88" s="827"/>
      <c r="AL88" s="827"/>
      <c r="AM88" s="827"/>
      <c r="AN88" s="827"/>
      <c r="AO88" s="827"/>
      <c r="AP88" s="830">
        <f>AP68+AP69+AP70+AP71+AP72+AP73+AP74+AP75</f>
        <v>4640</v>
      </c>
      <c r="AQ88" s="830"/>
      <c r="AR88" s="830"/>
      <c r="AS88" s="830"/>
      <c r="AT88" s="830"/>
      <c r="AU88" s="830">
        <f>AU68+AU69+AU70+AU71+AU72+AU73+AU74+AU75</f>
        <v>115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50</v>
      </c>
      <c r="CS102" s="838"/>
      <c r="CT102" s="838"/>
      <c r="CU102" s="838"/>
      <c r="CV102" s="881"/>
      <c r="CW102" s="880">
        <v>0</v>
      </c>
      <c r="CX102" s="838"/>
      <c r="CY102" s="838"/>
      <c r="CZ102" s="838"/>
      <c r="DA102" s="881"/>
      <c r="DB102" s="880">
        <v>0</v>
      </c>
      <c r="DC102" s="838"/>
      <c r="DD102" s="838"/>
      <c r="DE102" s="838"/>
      <c r="DF102" s="881"/>
      <c r="DG102" s="880">
        <v>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286</v>
      </c>
      <c r="AG109" s="883"/>
      <c r="AH109" s="883"/>
      <c r="AI109" s="883"/>
      <c r="AJ109" s="884"/>
      <c r="AK109" s="882" t="s">
        <v>285</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286</v>
      </c>
      <c r="BW109" s="883"/>
      <c r="BX109" s="883"/>
      <c r="BY109" s="883"/>
      <c r="BZ109" s="884"/>
      <c r="CA109" s="882" t="s">
        <v>285</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286</v>
      </c>
      <c r="DM109" s="883"/>
      <c r="DN109" s="883"/>
      <c r="DO109" s="883"/>
      <c r="DP109" s="884"/>
      <c r="DQ109" s="882" t="s">
        <v>285</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621229</v>
      </c>
      <c r="AB110" s="890"/>
      <c r="AC110" s="890"/>
      <c r="AD110" s="890"/>
      <c r="AE110" s="891"/>
      <c r="AF110" s="892">
        <v>505184</v>
      </c>
      <c r="AG110" s="890"/>
      <c r="AH110" s="890"/>
      <c r="AI110" s="890"/>
      <c r="AJ110" s="891"/>
      <c r="AK110" s="892">
        <v>508186</v>
      </c>
      <c r="AL110" s="890"/>
      <c r="AM110" s="890"/>
      <c r="AN110" s="890"/>
      <c r="AO110" s="891"/>
      <c r="AP110" s="893">
        <v>17.5</v>
      </c>
      <c r="AQ110" s="894"/>
      <c r="AR110" s="894"/>
      <c r="AS110" s="894"/>
      <c r="AT110" s="895"/>
      <c r="AU110" s="896" t="s">
        <v>60</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4776243</v>
      </c>
      <c r="BR110" s="927"/>
      <c r="BS110" s="927"/>
      <c r="BT110" s="927"/>
      <c r="BU110" s="927"/>
      <c r="BV110" s="927">
        <v>4649494</v>
      </c>
      <c r="BW110" s="927"/>
      <c r="BX110" s="927"/>
      <c r="BY110" s="927"/>
      <c r="BZ110" s="927"/>
      <c r="CA110" s="927">
        <v>4654403</v>
      </c>
      <c r="CB110" s="927"/>
      <c r="CC110" s="927"/>
      <c r="CD110" s="927"/>
      <c r="CE110" s="927"/>
      <c r="CF110" s="941">
        <v>160</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49499</v>
      </c>
      <c r="BR111" s="920"/>
      <c r="BS111" s="920"/>
      <c r="BT111" s="920"/>
      <c r="BU111" s="920"/>
      <c r="BV111" s="920">
        <v>45981</v>
      </c>
      <c r="BW111" s="920"/>
      <c r="BX111" s="920"/>
      <c r="BY111" s="920"/>
      <c r="BZ111" s="920"/>
      <c r="CA111" s="920">
        <v>218144</v>
      </c>
      <c r="CB111" s="920"/>
      <c r="CC111" s="920"/>
      <c r="CD111" s="920"/>
      <c r="CE111" s="920"/>
      <c r="CF111" s="914">
        <v>7.5</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t="s">
        <v>111</v>
      </c>
      <c r="BR112" s="920"/>
      <c r="BS112" s="920"/>
      <c r="BT112" s="920"/>
      <c r="BU112" s="920"/>
      <c r="BV112" s="920" t="s">
        <v>111</v>
      </c>
      <c r="BW112" s="920"/>
      <c r="BX112" s="920"/>
      <c r="BY112" s="920"/>
      <c r="BZ112" s="920"/>
      <c r="CA112" s="920" t="s">
        <v>111</v>
      </c>
      <c r="CB112" s="920"/>
      <c r="CC112" s="920"/>
      <c r="CD112" s="920"/>
      <c r="CE112" s="920"/>
      <c r="CF112" s="914" t="s">
        <v>111</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t="s">
        <v>111</v>
      </c>
      <c r="AB113" s="934"/>
      <c r="AC113" s="934"/>
      <c r="AD113" s="934"/>
      <c r="AE113" s="935"/>
      <c r="AF113" s="936" t="s">
        <v>111</v>
      </c>
      <c r="AG113" s="934"/>
      <c r="AH113" s="934"/>
      <c r="AI113" s="934"/>
      <c r="AJ113" s="935"/>
      <c r="AK113" s="936" t="s">
        <v>111</v>
      </c>
      <c r="AL113" s="934"/>
      <c r="AM113" s="934"/>
      <c r="AN113" s="934"/>
      <c r="AO113" s="935"/>
      <c r="AP113" s="937" t="s">
        <v>111</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596778</v>
      </c>
      <c r="BR113" s="920"/>
      <c r="BS113" s="920"/>
      <c r="BT113" s="920"/>
      <c r="BU113" s="920"/>
      <c r="BV113" s="920">
        <v>438812</v>
      </c>
      <c r="BW113" s="920"/>
      <c r="BX113" s="920"/>
      <c r="BY113" s="920"/>
      <c r="BZ113" s="920"/>
      <c r="CA113" s="920">
        <v>474403</v>
      </c>
      <c r="CB113" s="920"/>
      <c r="CC113" s="920"/>
      <c r="CD113" s="920"/>
      <c r="CE113" s="920"/>
      <c r="CF113" s="914">
        <v>16.3</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69476</v>
      </c>
      <c r="AB114" s="959"/>
      <c r="AC114" s="959"/>
      <c r="AD114" s="959"/>
      <c r="AE114" s="960"/>
      <c r="AF114" s="961">
        <v>75119</v>
      </c>
      <c r="AG114" s="959"/>
      <c r="AH114" s="959"/>
      <c r="AI114" s="959"/>
      <c r="AJ114" s="960"/>
      <c r="AK114" s="961">
        <v>71090</v>
      </c>
      <c r="AL114" s="959"/>
      <c r="AM114" s="959"/>
      <c r="AN114" s="959"/>
      <c r="AO114" s="960"/>
      <c r="AP114" s="962">
        <v>2.4</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1475441</v>
      </c>
      <c r="BR114" s="920"/>
      <c r="BS114" s="920"/>
      <c r="BT114" s="920"/>
      <c r="BU114" s="920"/>
      <c r="BV114" s="920">
        <v>939940</v>
      </c>
      <c r="BW114" s="920"/>
      <c r="BX114" s="920"/>
      <c r="BY114" s="920"/>
      <c r="BZ114" s="920"/>
      <c r="CA114" s="920">
        <v>784990</v>
      </c>
      <c r="CB114" s="920"/>
      <c r="CC114" s="920"/>
      <c r="CD114" s="920"/>
      <c r="CE114" s="920"/>
      <c r="CF114" s="914">
        <v>27</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15533</v>
      </c>
      <c r="AB115" s="934"/>
      <c r="AC115" s="934"/>
      <c r="AD115" s="934"/>
      <c r="AE115" s="935"/>
      <c r="AF115" s="936">
        <v>9658</v>
      </c>
      <c r="AG115" s="934"/>
      <c r="AH115" s="934"/>
      <c r="AI115" s="934"/>
      <c r="AJ115" s="935"/>
      <c r="AK115" s="936">
        <v>5817</v>
      </c>
      <c r="AL115" s="934"/>
      <c r="AM115" s="934"/>
      <c r="AN115" s="934"/>
      <c r="AO115" s="935"/>
      <c r="AP115" s="937">
        <v>0.2</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2091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706238</v>
      </c>
      <c r="AB117" s="966"/>
      <c r="AC117" s="966"/>
      <c r="AD117" s="966"/>
      <c r="AE117" s="967"/>
      <c r="AF117" s="965">
        <v>589961</v>
      </c>
      <c r="AG117" s="966"/>
      <c r="AH117" s="966"/>
      <c r="AI117" s="966"/>
      <c r="AJ117" s="967"/>
      <c r="AK117" s="965">
        <v>585093</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286</v>
      </c>
      <c r="AG118" s="883"/>
      <c r="AH118" s="883"/>
      <c r="AI118" s="883"/>
      <c r="AJ118" s="884"/>
      <c r="AK118" s="882" t="s">
        <v>285</v>
      </c>
      <c r="AL118" s="883"/>
      <c r="AM118" s="883"/>
      <c r="AN118" s="883"/>
      <c r="AO118" s="884"/>
      <c r="AP118" s="990" t="s">
        <v>406</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434</v>
      </c>
      <c r="BP118" s="994"/>
      <c r="BQ118" s="985">
        <v>6897961</v>
      </c>
      <c r="BR118" s="986"/>
      <c r="BS118" s="986"/>
      <c r="BT118" s="986"/>
      <c r="BU118" s="986"/>
      <c r="BV118" s="986">
        <v>6074227</v>
      </c>
      <c r="BW118" s="986"/>
      <c r="BX118" s="986"/>
      <c r="BY118" s="986"/>
      <c r="BZ118" s="986"/>
      <c r="CA118" s="986">
        <v>6131940</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2296786</v>
      </c>
      <c r="BR119" s="927"/>
      <c r="BS119" s="927"/>
      <c r="BT119" s="927"/>
      <c r="BU119" s="927"/>
      <c r="BV119" s="927">
        <v>2644681</v>
      </c>
      <c r="BW119" s="927"/>
      <c r="BX119" s="927"/>
      <c r="BY119" s="927"/>
      <c r="BZ119" s="927"/>
      <c r="CA119" s="927">
        <v>3113419</v>
      </c>
      <c r="CB119" s="927"/>
      <c r="CC119" s="927"/>
      <c r="CD119" s="927"/>
      <c r="CE119" s="927"/>
      <c r="CF119" s="941">
        <v>107</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47408</v>
      </c>
      <c r="DH119" s="998"/>
      <c r="DI119" s="998"/>
      <c r="DJ119" s="998"/>
      <c r="DK119" s="999"/>
      <c r="DL119" s="1000">
        <v>45981</v>
      </c>
      <c r="DM119" s="998"/>
      <c r="DN119" s="998"/>
      <c r="DO119" s="998"/>
      <c r="DP119" s="999"/>
      <c r="DQ119" s="1000">
        <v>218144</v>
      </c>
      <c r="DR119" s="998"/>
      <c r="DS119" s="998"/>
      <c r="DT119" s="998"/>
      <c r="DU119" s="999"/>
      <c r="DV119" s="1001">
        <v>7.5</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t="s">
        <v>111</v>
      </c>
      <c r="BR120" s="920"/>
      <c r="BS120" s="920"/>
      <c r="BT120" s="920"/>
      <c r="BU120" s="920"/>
      <c r="BV120" s="920" t="s">
        <v>111</v>
      </c>
      <c r="BW120" s="920"/>
      <c r="BX120" s="920"/>
      <c r="BY120" s="920"/>
      <c r="BZ120" s="920"/>
      <c r="CA120" s="920" t="s">
        <v>111</v>
      </c>
      <c r="CB120" s="920"/>
      <c r="CC120" s="920"/>
      <c r="CD120" s="920"/>
      <c r="CE120" s="920"/>
      <c r="CF120" s="914" t="s">
        <v>111</v>
      </c>
      <c r="CG120" s="915"/>
      <c r="CH120" s="915"/>
      <c r="CI120" s="915"/>
      <c r="CJ120" s="915"/>
      <c r="CK120" s="1013" t="s">
        <v>440</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t="s">
        <v>111</v>
      </c>
      <c r="DH120" s="927"/>
      <c r="DI120" s="927"/>
      <c r="DJ120" s="927"/>
      <c r="DK120" s="927"/>
      <c r="DL120" s="927" t="s">
        <v>111</v>
      </c>
      <c r="DM120" s="927"/>
      <c r="DN120" s="927"/>
      <c r="DO120" s="927"/>
      <c r="DP120" s="927"/>
      <c r="DQ120" s="927" t="s">
        <v>111</v>
      </c>
      <c r="DR120" s="927"/>
      <c r="DS120" s="927"/>
      <c r="DT120" s="927"/>
      <c r="DU120" s="927"/>
      <c r="DV120" s="928" t="s">
        <v>111</v>
      </c>
      <c r="DW120" s="928"/>
      <c r="DX120" s="928"/>
      <c r="DY120" s="928"/>
      <c r="DZ120" s="929"/>
    </row>
    <row r="121" spans="1:130" s="197" customFormat="1" ht="26.25" customHeight="1">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4495263</v>
      </c>
      <c r="BR121" s="986"/>
      <c r="BS121" s="986"/>
      <c r="BT121" s="986"/>
      <c r="BU121" s="986"/>
      <c r="BV121" s="986">
        <v>4325357</v>
      </c>
      <c r="BW121" s="986"/>
      <c r="BX121" s="986"/>
      <c r="BY121" s="986"/>
      <c r="BZ121" s="986"/>
      <c r="CA121" s="986">
        <v>4425157</v>
      </c>
      <c r="CB121" s="986"/>
      <c r="CC121" s="986"/>
      <c r="CD121" s="986"/>
      <c r="CE121" s="986"/>
      <c r="CF121" s="1024">
        <v>152.1</v>
      </c>
      <c r="CG121" s="1025"/>
      <c r="CH121" s="1025"/>
      <c r="CI121" s="1025"/>
      <c r="CJ121" s="1025"/>
      <c r="CK121" s="1016"/>
      <c r="CL121" s="1017"/>
      <c r="CM121" s="1017"/>
      <c r="CN121" s="1017"/>
      <c r="CO121" s="1018"/>
      <c r="CP121" s="1007" t="s">
        <v>443</v>
      </c>
      <c r="CQ121" s="1008"/>
      <c r="CR121" s="1008"/>
      <c r="CS121" s="1008"/>
      <c r="CT121" s="1008"/>
      <c r="CU121" s="1008"/>
      <c r="CV121" s="1008"/>
      <c r="CW121" s="1008"/>
      <c r="CX121" s="1008"/>
      <c r="CY121" s="1008"/>
      <c r="CZ121" s="1008"/>
      <c r="DA121" s="1008"/>
      <c r="DB121" s="1008"/>
      <c r="DC121" s="1008"/>
      <c r="DD121" s="1008"/>
      <c r="DE121" s="1008"/>
      <c r="DF121" s="1009"/>
      <c r="DG121" s="919" t="s">
        <v>386</v>
      </c>
      <c r="DH121" s="920"/>
      <c r="DI121" s="920"/>
      <c r="DJ121" s="920"/>
      <c r="DK121" s="920"/>
      <c r="DL121" s="920" t="s">
        <v>386</v>
      </c>
      <c r="DM121" s="920"/>
      <c r="DN121" s="920"/>
      <c r="DO121" s="920"/>
      <c r="DP121" s="920"/>
      <c r="DQ121" s="920" t="s">
        <v>386</v>
      </c>
      <c r="DR121" s="920"/>
      <c r="DS121" s="920"/>
      <c r="DT121" s="920"/>
      <c r="DU121" s="920"/>
      <c r="DV121" s="921" t="s">
        <v>386</v>
      </c>
      <c r="DW121" s="921"/>
      <c r="DX121" s="921"/>
      <c r="DY121" s="921"/>
      <c r="DZ121" s="922"/>
    </row>
    <row r="122" spans="1:130" s="197" customFormat="1" ht="26.25" customHeight="1">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386</v>
      </c>
      <c r="AB122" s="959"/>
      <c r="AC122" s="959"/>
      <c r="AD122" s="959"/>
      <c r="AE122" s="960"/>
      <c r="AF122" s="961" t="s">
        <v>386</v>
      </c>
      <c r="AG122" s="959"/>
      <c r="AH122" s="959"/>
      <c r="AI122" s="959"/>
      <c r="AJ122" s="960"/>
      <c r="AK122" s="961" t="s">
        <v>386</v>
      </c>
      <c r="AL122" s="959"/>
      <c r="AM122" s="959"/>
      <c r="AN122" s="959"/>
      <c r="AO122" s="960"/>
      <c r="AP122" s="962" t="s">
        <v>386</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444</v>
      </c>
      <c r="BP122" s="994"/>
      <c r="BQ122" s="1034">
        <v>6792049</v>
      </c>
      <c r="BR122" s="1035"/>
      <c r="BS122" s="1035"/>
      <c r="BT122" s="1035"/>
      <c r="BU122" s="1035"/>
      <c r="BV122" s="1035">
        <v>6970038</v>
      </c>
      <c r="BW122" s="1035"/>
      <c r="BX122" s="1035"/>
      <c r="BY122" s="1035"/>
      <c r="BZ122" s="1035"/>
      <c r="CA122" s="1035">
        <v>7538576</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3.4</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15533</v>
      </c>
      <c r="AB127" s="959"/>
      <c r="AC127" s="959"/>
      <c r="AD127" s="959"/>
      <c r="AE127" s="960"/>
      <c r="AF127" s="961">
        <v>9658</v>
      </c>
      <c r="AG127" s="959"/>
      <c r="AH127" s="959"/>
      <c r="AI127" s="959"/>
      <c r="AJ127" s="960"/>
      <c r="AK127" s="961">
        <v>5817</v>
      </c>
      <c r="AL127" s="959"/>
      <c r="AM127" s="959"/>
      <c r="AN127" s="959"/>
      <c r="AO127" s="960"/>
      <c r="AP127" s="962">
        <v>0.2</v>
      </c>
      <c r="AQ127" s="963"/>
      <c r="AR127" s="963"/>
      <c r="AS127" s="963"/>
      <c r="AT127" s="964"/>
      <c r="AU127" s="233"/>
      <c r="AV127" s="233"/>
      <c r="AW127" s="233"/>
      <c r="AX127" s="886" t="s">
        <v>455</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t="s">
        <v>111</v>
      </c>
      <c r="AB128" s="1090"/>
      <c r="AC128" s="1090"/>
      <c r="AD128" s="1090"/>
      <c r="AE128" s="1091"/>
      <c r="AF128" s="1092" t="s">
        <v>111</v>
      </c>
      <c r="AG128" s="1090"/>
      <c r="AH128" s="1090"/>
      <c r="AI128" s="1090"/>
      <c r="AJ128" s="1091"/>
      <c r="AK128" s="1092" t="s">
        <v>111</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3534524</v>
      </c>
      <c r="AB129" s="959"/>
      <c r="AC129" s="959"/>
      <c r="AD129" s="959"/>
      <c r="AE129" s="960"/>
      <c r="AF129" s="961">
        <v>3503746</v>
      </c>
      <c r="AG129" s="959"/>
      <c r="AH129" s="959"/>
      <c r="AI129" s="959"/>
      <c r="AJ129" s="960"/>
      <c r="AK129" s="961">
        <v>3390429</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4.9000000000000004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485062</v>
      </c>
      <c r="AB130" s="959"/>
      <c r="AC130" s="959"/>
      <c r="AD130" s="959"/>
      <c r="AE130" s="960"/>
      <c r="AF130" s="961">
        <v>468395</v>
      </c>
      <c r="AG130" s="959"/>
      <c r="AH130" s="959"/>
      <c r="AI130" s="959"/>
      <c r="AJ130" s="960"/>
      <c r="AK130" s="961">
        <v>481103</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3049462</v>
      </c>
      <c r="AB131" s="998"/>
      <c r="AC131" s="998"/>
      <c r="AD131" s="998"/>
      <c r="AE131" s="999"/>
      <c r="AF131" s="1000">
        <v>3035351</v>
      </c>
      <c r="AG131" s="998"/>
      <c r="AH131" s="998"/>
      <c r="AI131" s="998"/>
      <c r="AJ131" s="999"/>
      <c r="AK131" s="1000">
        <v>2909326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7.2529515040000003</v>
      </c>
      <c r="AB132" s="1104"/>
      <c r="AC132" s="1104"/>
      <c r="AD132" s="1104"/>
      <c r="AE132" s="1105"/>
      <c r="AF132" s="1106">
        <v>4.0050063400000004</v>
      </c>
      <c r="AG132" s="1104"/>
      <c r="AH132" s="1104"/>
      <c r="AI132" s="1104"/>
      <c r="AJ132" s="1105"/>
      <c r="AK132" s="1106">
        <v>3.574367396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11</v>
      </c>
      <c r="AB133" s="1111"/>
      <c r="AC133" s="1111"/>
      <c r="AD133" s="1111"/>
      <c r="AE133" s="1112"/>
      <c r="AF133" s="1110">
        <v>7.5</v>
      </c>
      <c r="AG133" s="1111"/>
      <c r="AH133" s="1111"/>
      <c r="AI133" s="1111"/>
      <c r="AJ133" s="1112"/>
      <c r="AK133" s="1110">
        <v>4.9000000000000004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F130:BL130"/>
    <mergeCell ref="AP132:AT132"/>
    <mergeCell ref="V133:Z133"/>
    <mergeCell ref="AA133:AE133"/>
    <mergeCell ref="AF133:AJ133"/>
    <mergeCell ref="AK133:AO133"/>
    <mergeCell ref="AX130:BE130"/>
    <mergeCell ref="AA128:AE128"/>
    <mergeCell ref="AF128:AJ128"/>
    <mergeCell ref="AK128:AO128"/>
    <mergeCell ref="AP128:AT128"/>
    <mergeCell ref="AP133:AT133"/>
    <mergeCell ref="A132:U133"/>
    <mergeCell ref="V132:Z132"/>
    <mergeCell ref="AA132:AE132"/>
    <mergeCell ref="AF132:AJ132"/>
    <mergeCell ref="AK132:AO132"/>
    <mergeCell ref="A128:V128"/>
    <mergeCell ref="W128:Z128"/>
    <mergeCell ref="BM130:BS130"/>
    <mergeCell ref="BT130:BZ130"/>
    <mergeCell ref="A131:V131"/>
    <mergeCell ref="W131:Z131"/>
    <mergeCell ref="AA131:AE131"/>
    <mergeCell ref="AF131:AJ131"/>
    <mergeCell ref="AK131:AO131"/>
    <mergeCell ref="AP131:AT131"/>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DL124:DP124"/>
    <mergeCell ref="DQ124:DU124"/>
    <mergeCell ref="DV124:DZ124"/>
    <mergeCell ref="C125:Z125"/>
    <mergeCell ref="AA125:AE125"/>
    <mergeCell ref="AF125:AJ125"/>
    <mergeCell ref="AK125:AO125"/>
    <mergeCell ref="AP125:AT125"/>
    <mergeCell ref="CK125:CO127"/>
    <mergeCell ref="CP125:DF125"/>
    <mergeCell ref="DG125:DK125"/>
    <mergeCell ref="DL125:DP125"/>
    <mergeCell ref="DQ125:DU125"/>
    <mergeCell ref="DV125:DZ125"/>
    <mergeCell ref="C126:Z126"/>
    <mergeCell ref="AA126:AE126"/>
    <mergeCell ref="AF126:AJ126"/>
    <mergeCell ref="AK126:AO126"/>
    <mergeCell ref="AP126:AT126"/>
    <mergeCell ref="AX126:BE126"/>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BQ120:BU120"/>
    <mergeCell ref="BV120:BZ120"/>
    <mergeCell ref="CA120:CE120"/>
    <mergeCell ref="CF120:CJ120"/>
    <mergeCell ref="CK120:CO124"/>
    <mergeCell ref="CP120:DF120"/>
    <mergeCell ref="BQ121:BU121"/>
    <mergeCell ref="BV121:BZ121"/>
    <mergeCell ref="CA121:CE121"/>
    <mergeCell ref="CF121:CJ121"/>
    <mergeCell ref="DG120:DK120"/>
    <mergeCell ref="DL120:DP120"/>
    <mergeCell ref="DQ120:DU120"/>
    <mergeCell ref="DV120:DZ120"/>
    <mergeCell ref="C121:Z121"/>
    <mergeCell ref="AA121:AE121"/>
    <mergeCell ref="AF121:AJ121"/>
    <mergeCell ref="AK121:AO121"/>
    <mergeCell ref="AP121:AT121"/>
    <mergeCell ref="AZ121:BP121"/>
    <mergeCell ref="CP121:DF121"/>
    <mergeCell ref="DG121:DK121"/>
    <mergeCell ref="DL121:DP121"/>
    <mergeCell ref="DQ121:DU121"/>
    <mergeCell ref="DV121:DZ121"/>
    <mergeCell ref="C122:Z122"/>
    <mergeCell ref="AA122:AE122"/>
    <mergeCell ref="AF122:AJ122"/>
    <mergeCell ref="AK122:AO122"/>
    <mergeCell ref="AP122:AT122"/>
    <mergeCell ref="CA119:CE119"/>
    <mergeCell ref="CF119:CJ119"/>
    <mergeCell ref="CM119:DF119"/>
    <mergeCell ref="DL118:DP118"/>
    <mergeCell ref="DQ118:DU118"/>
    <mergeCell ref="DV118:DZ118"/>
    <mergeCell ref="DG119:DK119"/>
    <mergeCell ref="DL119:DP119"/>
    <mergeCell ref="DQ119:DU119"/>
    <mergeCell ref="DV119:DZ119"/>
    <mergeCell ref="C120:Z120"/>
    <mergeCell ref="AA120:AE120"/>
    <mergeCell ref="AF120:AJ120"/>
    <mergeCell ref="AK120:AO120"/>
    <mergeCell ref="AP120:AT120"/>
    <mergeCell ref="AZ120:BP120"/>
    <mergeCell ref="BQ117:BU117"/>
    <mergeCell ref="BV117:BZ117"/>
    <mergeCell ref="CA117:CE117"/>
    <mergeCell ref="CF117:CJ117"/>
    <mergeCell ref="CM117:DF117"/>
    <mergeCell ref="A117:X117"/>
    <mergeCell ref="Y117:Z117"/>
    <mergeCell ref="AA117:AE117"/>
    <mergeCell ref="DG118:DK118"/>
    <mergeCell ref="DG117:DK117"/>
    <mergeCell ref="DL117:DP117"/>
    <mergeCell ref="DQ117:DU117"/>
    <mergeCell ref="DV117:DZ117"/>
    <mergeCell ref="A118:Z118"/>
    <mergeCell ref="AA118:AE118"/>
    <mergeCell ref="AF118:AJ118"/>
    <mergeCell ref="AK118:AO118"/>
    <mergeCell ref="AP118:AT118"/>
    <mergeCell ref="AU119:AY122"/>
    <mergeCell ref="BQ118:BU118"/>
    <mergeCell ref="BV118:BZ118"/>
    <mergeCell ref="CA118:CE118"/>
    <mergeCell ref="CF118:CJ118"/>
    <mergeCell ref="CM118:DF118"/>
    <mergeCell ref="BO118:BP118"/>
    <mergeCell ref="AZ119:BP119"/>
    <mergeCell ref="BQ119:BU119"/>
    <mergeCell ref="BV119:BZ119"/>
    <mergeCell ref="A119:B127"/>
    <mergeCell ref="C119:Z119"/>
    <mergeCell ref="AA119:AE119"/>
    <mergeCell ref="AF119:AJ119"/>
    <mergeCell ref="AK119:AO119"/>
    <mergeCell ref="AP119:AT119"/>
    <mergeCell ref="CA115:CE115"/>
    <mergeCell ref="CF115:CJ115"/>
    <mergeCell ref="CM115:DF115"/>
    <mergeCell ref="DG115:DK115"/>
    <mergeCell ref="DL115:DP115"/>
    <mergeCell ref="DQ115:DU115"/>
    <mergeCell ref="DL116:DP116"/>
    <mergeCell ref="DQ116:DU116"/>
    <mergeCell ref="DV116:DZ116"/>
    <mergeCell ref="DV115:DZ115"/>
    <mergeCell ref="C116:Z116"/>
    <mergeCell ref="AA116:AE116"/>
    <mergeCell ref="AF116:AJ116"/>
    <mergeCell ref="AK116:AO116"/>
    <mergeCell ref="AP116:AT116"/>
    <mergeCell ref="AZ116:BP116"/>
    <mergeCell ref="AF117:AJ117"/>
    <mergeCell ref="AK117:AO117"/>
    <mergeCell ref="AP117:AT117"/>
    <mergeCell ref="CF116:CJ116"/>
    <mergeCell ref="CM116:DF116"/>
    <mergeCell ref="DG116:DK116"/>
    <mergeCell ref="BQ116:BU116"/>
    <mergeCell ref="BV116:BZ116"/>
    <mergeCell ref="CA116:CE116"/>
    <mergeCell ref="AZ117:BP117"/>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F111:CJ111"/>
    <mergeCell ref="CM111:DF111"/>
    <mergeCell ref="DG111:DK111"/>
    <mergeCell ref="DL111:DP111"/>
    <mergeCell ref="DQ111:DU111"/>
    <mergeCell ref="DV111:DZ111"/>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8"/>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AP69:AT69"/>
    <mergeCell ref="AU69:AY69"/>
    <mergeCell ref="AZ69:BD69"/>
    <mergeCell ref="CR68:CV68"/>
    <mergeCell ref="CW68:DA68"/>
    <mergeCell ref="DB68:DF68"/>
    <mergeCell ref="B69:P69"/>
    <mergeCell ref="Q69:U69"/>
    <mergeCell ref="V69:Z69"/>
    <mergeCell ref="AA69:AE69"/>
    <mergeCell ref="AF69:AJ69"/>
    <mergeCell ref="AK69:AO69"/>
    <mergeCell ref="BS69:CG69"/>
    <mergeCell ref="CH69:CL69"/>
    <mergeCell ref="CM69:CQ69"/>
    <mergeCell ref="CR69:CV69"/>
    <mergeCell ref="CW69:DA69"/>
    <mergeCell ref="DB69:DF69"/>
    <mergeCell ref="B70:P70"/>
    <mergeCell ref="Q70:U70"/>
    <mergeCell ref="V70:Z70"/>
    <mergeCell ref="AA70:AE70"/>
    <mergeCell ref="AF70:AJ70"/>
    <mergeCell ref="AK70:AO70"/>
    <mergeCell ref="DL67:DP67"/>
    <mergeCell ref="DQ67:DU67"/>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AU66:AY67"/>
    <mergeCell ref="AZ66:BD67"/>
    <mergeCell ref="BS66:CG66"/>
    <mergeCell ref="CH66:CL66"/>
    <mergeCell ref="CM66:CQ66"/>
    <mergeCell ref="CR66:CV66"/>
    <mergeCell ref="BS67:CG67"/>
    <mergeCell ref="CH67:CL67"/>
    <mergeCell ref="CM67:CQ67"/>
    <mergeCell ref="CR67:CV67"/>
    <mergeCell ref="DV67:DZ67"/>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BJ63:BN63"/>
    <mergeCell ref="BS63:CG63"/>
    <mergeCell ref="CR61:CV61"/>
    <mergeCell ref="CW61:DA61"/>
    <mergeCell ref="DB61:DF61"/>
    <mergeCell ref="DG61:DK61"/>
    <mergeCell ref="CR64:CV64"/>
    <mergeCell ref="CW64:DA64"/>
    <mergeCell ref="DB64:DF64"/>
    <mergeCell ref="DG64:DK64"/>
    <mergeCell ref="CH63:CL63"/>
    <mergeCell ref="CM63:CQ63"/>
    <mergeCell ref="CR63:CV63"/>
    <mergeCell ref="CW63:DA63"/>
    <mergeCell ref="DB63:DF63"/>
    <mergeCell ref="DG63:DK63"/>
    <mergeCell ref="AU62:AY62"/>
    <mergeCell ref="AZ62:BD62"/>
    <mergeCell ref="V61:Z61"/>
    <mergeCell ref="BS64:CG64"/>
    <mergeCell ref="CH64:CL64"/>
    <mergeCell ref="CM64:CQ64"/>
    <mergeCell ref="AP63:AT63"/>
    <mergeCell ref="AU63:AY63"/>
    <mergeCell ref="AZ63:BD63"/>
    <mergeCell ref="BE63:BI63"/>
    <mergeCell ref="DL63:DP63"/>
    <mergeCell ref="DQ63:DU63"/>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CW62:DA62"/>
    <mergeCell ref="DB62:DF62"/>
    <mergeCell ref="DG62:DK62"/>
    <mergeCell ref="CW60:DA60"/>
    <mergeCell ref="DB60:DF60"/>
    <mergeCell ref="DG60:DK60"/>
    <mergeCell ref="AK60:AO60"/>
    <mergeCell ref="DV59:DZ59"/>
    <mergeCell ref="DV60:DZ60"/>
    <mergeCell ref="AK59:AO59"/>
    <mergeCell ref="AP59:AT59"/>
    <mergeCell ref="AU59:AY59"/>
    <mergeCell ref="AZ59:BD59"/>
    <mergeCell ref="AF61:AJ61"/>
    <mergeCell ref="AK61:AO61"/>
    <mergeCell ref="AP61:AT61"/>
    <mergeCell ref="CH60:CL60"/>
    <mergeCell ref="CM60:CQ60"/>
    <mergeCell ref="CR60:CV60"/>
    <mergeCell ref="DL60:DP60"/>
    <mergeCell ref="B59:P59"/>
    <mergeCell ref="Q59:U59"/>
    <mergeCell ref="V59:Z59"/>
    <mergeCell ref="DQ60:DU60"/>
    <mergeCell ref="B61:P61"/>
    <mergeCell ref="Q61:U61"/>
    <mergeCell ref="AA59:AE59"/>
    <mergeCell ref="AF59:AJ59"/>
    <mergeCell ref="AA61:AE61"/>
    <mergeCell ref="DL61:DP61"/>
    <mergeCell ref="DQ61:DU61"/>
    <mergeCell ref="AU61:AY61"/>
    <mergeCell ref="AZ61:BD61"/>
    <mergeCell ref="BE61:BI61"/>
    <mergeCell ref="BS61:CG61"/>
    <mergeCell ref="CH61:CL61"/>
    <mergeCell ref="CM61:CQ61"/>
    <mergeCell ref="BS59:CG59"/>
    <mergeCell ref="CH59:CL59"/>
    <mergeCell ref="CM59:CQ59"/>
    <mergeCell ref="CR59:CV59"/>
    <mergeCell ref="CW59:DA59"/>
    <mergeCell ref="AP60:AT60"/>
    <mergeCell ref="AU60:AY60"/>
    <mergeCell ref="AZ60:BD60"/>
    <mergeCell ref="BE60:BI60"/>
    <mergeCell ref="BS60:CG60"/>
    <mergeCell ref="B60:P60"/>
    <mergeCell ref="Q60:U60"/>
    <mergeCell ref="V60:Z60"/>
    <mergeCell ref="AA60:AE60"/>
    <mergeCell ref="AF60:AJ60"/>
    <mergeCell ref="BE59:BI59"/>
    <mergeCell ref="DB59:DF59"/>
    <mergeCell ref="DG59:DK59"/>
    <mergeCell ref="DL59:DP59"/>
    <mergeCell ref="DQ59:DU59"/>
    <mergeCell ref="DL57:DP57"/>
    <mergeCell ref="DQ57:DU57"/>
    <mergeCell ref="AU58:AY58"/>
    <mergeCell ref="AZ58:BD58"/>
    <mergeCell ref="BE58:BI58"/>
    <mergeCell ref="BS58:CG58"/>
    <mergeCell ref="CH58:CL58"/>
    <mergeCell ref="CM58:CQ58"/>
    <mergeCell ref="DV58:DZ58"/>
    <mergeCell ref="CR58:CV58"/>
    <mergeCell ref="CW58:DA58"/>
    <mergeCell ref="DB58:DF58"/>
    <mergeCell ref="DG58:DK58"/>
    <mergeCell ref="DL58:DP58"/>
    <mergeCell ref="DQ58:DU58"/>
    <mergeCell ref="CR57:CV57"/>
    <mergeCell ref="CW57:DA57"/>
    <mergeCell ref="DB57:DF57"/>
    <mergeCell ref="DG57:DK57"/>
    <mergeCell ref="AK57:AO57"/>
    <mergeCell ref="AP57:AT57"/>
    <mergeCell ref="AU57:AY57"/>
    <mergeCell ref="AZ57:BD57"/>
    <mergeCell ref="BE57:BI57"/>
    <mergeCell ref="BS57:CG57"/>
    <mergeCell ref="DV57:DZ57"/>
    <mergeCell ref="B58:P58"/>
    <mergeCell ref="Q58:U58"/>
    <mergeCell ref="V58:Z58"/>
    <mergeCell ref="AA58:AE58"/>
    <mergeCell ref="AF58:AJ58"/>
    <mergeCell ref="AK58:AO58"/>
    <mergeCell ref="AP58:AT58"/>
    <mergeCell ref="CH57:CL57"/>
    <mergeCell ref="CM57:CQ57"/>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19" t="s">
        <v>476</v>
      </c>
      <c r="H9" s="1120"/>
      <c r="I9" s="1120"/>
      <c r="J9" s="1121"/>
      <c r="K9" s="263">
        <v>980197</v>
      </c>
      <c r="L9" s="264">
        <v>110134</v>
      </c>
      <c r="M9" s="265">
        <v>110200</v>
      </c>
      <c r="N9" s="266">
        <v>-0.1</v>
      </c>
    </row>
    <row r="10" spans="1:16">
      <c r="A10" s="248"/>
      <c r="B10" s="244"/>
      <c r="C10" s="244"/>
      <c r="D10" s="244"/>
      <c r="E10" s="244"/>
      <c r="F10" s="244"/>
      <c r="G10" s="1119" t="s">
        <v>477</v>
      </c>
      <c r="H10" s="1120"/>
      <c r="I10" s="1120"/>
      <c r="J10" s="1121"/>
      <c r="K10" s="267">
        <v>115259</v>
      </c>
      <c r="L10" s="268">
        <v>12950</v>
      </c>
      <c r="M10" s="269">
        <v>10910</v>
      </c>
      <c r="N10" s="270">
        <v>18.7</v>
      </c>
    </row>
    <row r="11" spans="1:16" ht="13.5" customHeight="1">
      <c r="A11" s="248"/>
      <c r="B11" s="244"/>
      <c r="C11" s="244"/>
      <c r="D11" s="244"/>
      <c r="E11" s="244"/>
      <c r="F11" s="244"/>
      <c r="G11" s="1119" t="s">
        <v>478</v>
      </c>
      <c r="H11" s="1120"/>
      <c r="I11" s="1120"/>
      <c r="J11" s="1121"/>
      <c r="K11" s="267">
        <v>84553</v>
      </c>
      <c r="L11" s="268">
        <v>9500</v>
      </c>
      <c r="M11" s="269">
        <v>15361</v>
      </c>
      <c r="N11" s="270">
        <v>-38.200000000000003</v>
      </c>
    </row>
    <row r="12" spans="1:16" ht="13.5" customHeight="1">
      <c r="A12" s="248"/>
      <c r="B12" s="244"/>
      <c r="C12" s="244"/>
      <c r="D12" s="244"/>
      <c r="E12" s="244"/>
      <c r="F12" s="244"/>
      <c r="G12" s="1119" t="s">
        <v>479</v>
      </c>
      <c r="H12" s="1120"/>
      <c r="I12" s="1120"/>
      <c r="J12" s="1121"/>
      <c r="K12" s="267" t="s">
        <v>480</v>
      </c>
      <c r="L12" s="268" t="s">
        <v>480</v>
      </c>
      <c r="M12" s="269">
        <v>1384</v>
      </c>
      <c r="N12" s="270" t="s">
        <v>480</v>
      </c>
    </row>
    <row r="13" spans="1:16" ht="13.5" customHeight="1">
      <c r="A13" s="248"/>
      <c r="B13" s="244"/>
      <c r="C13" s="244"/>
      <c r="D13" s="244"/>
      <c r="E13" s="244"/>
      <c r="F13" s="244"/>
      <c r="G13" s="1119" t="s">
        <v>481</v>
      </c>
      <c r="H13" s="1120"/>
      <c r="I13" s="1120"/>
      <c r="J13" s="1121"/>
      <c r="K13" s="267" t="s">
        <v>480</v>
      </c>
      <c r="L13" s="268" t="s">
        <v>480</v>
      </c>
      <c r="M13" s="269" t="s">
        <v>480</v>
      </c>
      <c r="N13" s="270" t="s">
        <v>480</v>
      </c>
    </row>
    <row r="14" spans="1:16" ht="13.5" customHeight="1">
      <c r="A14" s="248"/>
      <c r="B14" s="244"/>
      <c r="C14" s="244"/>
      <c r="D14" s="244"/>
      <c r="E14" s="244"/>
      <c r="F14" s="244"/>
      <c r="G14" s="1119" t="s">
        <v>482</v>
      </c>
      <c r="H14" s="1120"/>
      <c r="I14" s="1120"/>
      <c r="J14" s="1121"/>
      <c r="K14" s="267">
        <v>38282</v>
      </c>
      <c r="L14" s="268">
        <v>4301</v>
      </c>
      <c r="M14" s="269">
        <v>5179</v>
      </c>
      <c r="N14" s="270">
        <v>-17</v>
      </c>
    </row>
    <row r="15" spans="1:16" ht="13.5" customHeight="1">
      <c r="A15" s="248"/>
      <c r="B15" s="244"/>
      <c r="C15" s="244"/>
      <c r="D15" s="244"/>
      <c r="E15" s="244"/>
      <c r="F15" s="244"/>
      <c r="G15" s="1119" t="s">
        <v>483</v>
      </c>
      <c r="H15" s="1120"/>
      <c r="I15" s="1120"/>
      <c r="J15" s="1121"/>
      <c r="K15" s="267">
        <v>586</v>
      </c>
      <c r="L15" s="268">
        <v>66</v>
      </c>
      <c r="M15" s="269">
        <v>2730</v>
      </c>
      <c r="N15" s="270">
        <v>-97.6</v>
      </c>
    </row>
    <row r="16" spans="1:16">
      <c r="A16" s="248"/>
      <c r="B16" s="244"/>
      <c r="C16" s="244"/>
      <c r="D16" s="244"/>
      <c r="E16" s="244"/>
      <c r="F16" s="244"/>
      <c r="G16" s="1122" t="s">
        <v>484</v>
      </c>
      <c r="H16" s="1123"/>
      <c r="I16" s="1123"/>
      <c r="J16" s="1124"/>
      <c r="K16" s="268">
        <v>-69559</v>
      </c>
      <c r="L16" s="268">
        <v>-7816</v>
      </c>
      <c r="M16" s="269">
        <v>-11587</v>
      </c>
      <c r="N16" s="270">
        <v>-32.5</v>
      </c>
    </row>
    <row r="17" spans="1:16">
      <c r="A17" s="248"/>
      <c r="B17" s="244"/>
      <c r="C17" s="244"/>
      <c r="D17" s="244"/>
      <c r="E17" s="244"/>
      <c r="F17" s="244"/>
      <c r="G17" s="1122" t="s">
        <v>170</v>
      </c>
      <c r="H17" s="1123"/>
      <c r="I17" s="1123"/>
      <c r="J17" s="1124"/>
      <c r="K17" s="268">
        <v>1149318</v>
      </c>
      <c r="L17" s="268">
        <v>129137</v>
      </c>
      <c r="M17" s="269">
        <v>134177</v>
      </c>
      <c r="N17" s="270">
        <v>-3.8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4" t="s">
        <v>489</v>
      </c>
      <c r="H21" s="1115"/>
      <c r="I21" s="1115"/>
      <c r="J21" s="1116"/>
      <c r="K21" s="280">
        <v>12.47</v>
      </c>
      <c r="L21" s="281">
        <v>12.44</v>
      </c>
      <c r="M21" s="282">
        <v>0.03</v>
      </c>
      <c r="N21" s="249"/>
      <c r="O21" s="283"/>
      <c r="P21" s="279"/>
    </row>
    <row r="22" spans="1:16" s="284" customFormat="1">
      <c r="A22" s="279"/>
      <c r="B22" s="249"/>
      <c r="C22" s="249"/>
      <c r="D22" s="249"/>
      <c r="E22" s="249"/>
      <c r="F22" s="249"/>
      <c r="G22" s="1114" t="s">
        <v>490</v>
      </c>
      <c r="H22" s="1115"/>
      <c r="I22" s="1115"/>
      <c r="J22" s="1116"/>
      <c r="K22" s="285">
        <v>98.3</v>
      </c>
      <c r="L22" s="286">
        <v>95.1</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30" t="s">
        <v>493</v>
      </c>
      <c r="H32" s="1131"/>
      <c r="I32" s="1131"/>
      <c r="J32" s="1132"/>
      <c r="K32" s="294">
        <v>508186</v>
      </c>
      <c r="L32" s="294">
        <v>57100</v>
      </c>
      <c r="M32" s="295">
        <v>69383</v>
      </c>
      <c r="N32" s="296">
        <v>-17.7</v>
      </c>
    </row>
    <row r="33" spans="1:16" ht="13.5" customHeight="1">
      <c r="A33" s="248"/>
      <c r="B33" s="244"/>
      <c r="C33" s="244"/>
      <c r="D33" s="244"/>
      <c r="E33" s="244"/>
      <c r="F33" s="244"/>
      <c r="G33" s="1130" t="s">
        <v>494</v>
      </c>
      <c r="H33" s="1131"/>
      <c r="I33" s="1131"/>
      <c r="J33" s="1132"/>
      <c r="K33" s="294" t="s">
        <v>480</v>
      </c>
      <c r="L33" s="294" t="s">
        <v>480</v>
      </c>
      <c r="M33" s="295" t="s">
        <v>480</v>
      </c>
      <c r="N33" s="296" t="s">
        <v>480</v>
      </c>
    </row>
    <row r="34" spans="1:16" ht="27" customHeight="1">
      <c r="A34" s="248"/>
      <c r="B34" s="244"/>
      <c r="C34" s="244"/>
      <c r="D34" s="244"/>
      <c r="E34" s="244"/>
      <c r="F34" s="244"/>
      <c r="G34" s="1130" t="s">
        <v>495</v>
      </c>
      <c r="H34" s="1131"/>
      <c r="I34" s="1131"/>
      <c r="J34" s="1132"/>
      <c r="K34" s="294" t="s">
        <v>480</v>
      </c>
      <c r="L34" s="294" t="s">
        <v>480</v>
      </c>
      <c r="M34" s="295" t="s">
        <v>480</v>
      </c>
      <c r="N34" s="296" t="s">
        <v>480</v>
      </c>
    </row>
    <row r="35" spans="1:16" ht="27" customHeight="1">
      <c r="A35" s="248"/>
      <c r="B35" s="244"/>
      <c r="C35" s="244"/>
      <c r="D35" s="244"/>
      <c r="E35" s="244"/>
      <c r="F35" s="244"/>
      <c r="G35" s="1130" t="s">
        <v>496</v>
      </c>
      <c r="H35" s="1131"/>
      <c r="I35" s="1131"/>
      <c r="J35" s="1132"/>
      <c r="K35" s="294" t="s">
        <v>480</v>
      </c>
      <c r="L35" s="294" t="s">
        <v>480</v>
      </c>
      <c r="M35" s="295">
        <v>19734</v>
      </c>
      <c r="N35" s="296" t="s">
        <v>480</v>
      </c>
    </row>
    <row r="36" spans="1:16" ht="27" customHeight="1">
      <c r="A36" s="248"/>
      <c r="B36" s="244"/>
      <c r="C36" s="244"/>
      <c r="D36" s="244"/>
      <c r="E36" s="244"/>
      <c r="F36" s="244"/>
      <c r="G36" s="1130" t="s">
        <v>497</v>
      </c>
      <c r="H36" s="1131"/>
      <c r="I36" s="1131"/>
      <c r="J36" s="1132"/>
      <c r="K36" s="294">
        <v>71090</v>
      </c>
      <c r="L36" s="294">
        <v>7988</v>
      </c>
      <c r="M36" s="295">
        <v>4902</v>
      </c>
      <c r="N36" s="296">
        <v>63</v>
      </c>
    </row>
    <row r="37" spans="1:16" ht="13.5" customHeight="1">
      <c r="A37" s="248"/>
      <c r="B37" s="244"/>
      <c r="C37" s="244"/>
      <c r="D37" s="244"/>
      <c r="E37" s="244"/>
      <c r="F37" s="244"/>
      <c r="G37" s="1130" t="s">
        <v>498</v>
      </c>
      <c r="H37" s="1131"/>
      <c r="I37" s="1131"/>
      <c r="J37" s="1132"/>
      <c r="K37" s="294">
        <v>5817</v>
      </c>
      <c r="L37" s="294">
        <v>654</v>
      </c>
      <c r="M37" s="295">
        <v>1542</v>
      </c>
      <c r="N37" s="296">
        <v>-57.6</v>
      </c>
    </row>
    <row r="38" spans="1:16" ht="27" customHeight="1">
      <c r="A38" s="248"/>
      <c r="B38" s="244"/>
      <c r="C38" s="244"/>
      <c r="D38" s="244"/>
      <c r="E38" s="244"/>
      <c r="F38" s="244"/>
      <c r="G38" s="1133" t="s">
        <v>499</v>
      </c>
      <c r="H38" s="1134"/>
      <c r="I38" s="1134"/>
      <c r="J38" s="1135"/>
      <c r="K38" s="297" t="s">
        <v>480</v>
      </c>
      <c r="L38" s="297" t="s">
        <v>480</v>
      </c>
      <c r="M38" s="298">
        <v>13</v>
      </c>
      <c r="N38" s="299" t="s">
        <v>480</v>
      </c>
      <c r="O38" s="293"/>
    </row>
    <row r="39" spans="1:16">
      <c r="A39" s="248"/>
      <c r="B39" s="244"/>
      <c r="C39" s="244"/>
      <c r="D39" s="244"/>
      <c r="E39" s="244"/>
      <c r="F39" s="244"/>
      <c r="G39" s="1133" t="s">
        <v>500</v>
      </c>
      <c r="H39" s="1134"/>
      <c r="I39" s="1134"/>
      <c r="J39" s="1135"/>
      <c r="K39" s="300" t="s">
        <v>480</v>
      </c>
      <c r="L39" s="300" t="s">
        <v>480</v>
      </c>
      <c r="M39" s="301">
        <v>-2613</v>
      </c>
      <c r="N39" s="302" t="s">
        <v>480</v>
      </c>
      <c r="O39" s="293"/>
    </row>
    <row r="40" spans="1:16" ht="27" customHeight="1">
      <c r="A40" s="248"/>
      <c r="B40" s="244"/>
      <c r="C40" s="244"/>
      <c r="D40" s="244"/>
      <c r="E40" s="244"/>
      <c r="F40" s="244"/>
      <c r="G40" s="1130" t="s">
        <v>501</v>
      </c>
      <c r="H40" s="1131"/>
      <c r="I40" s="1131"/>
      <c r="J40" s="1132"/>
      <c r="K40" s="300">
        <v>-481103</v>
      </c>
      <c r="L40" s="300">
        <v>-54057</v>
      </c>
      <c r="M40" s="301">
        <v>-64897</v>
      </c>
      <c r="N40" s="302">
        <v>-16.7</v>
      </c>
      <c r="O40" s="293"/>
    </row>
    <row r="41" spans="1:16">
      <c r="A41" s="248"/>
      <c r="B41" s="244"/>
      <c r="C41" s="244"/>
      <c r="D41" s="244"/>
      <c r="E41" s="244"/>
      <c r="F41" s="244"/>
      <c r="G41" s="1136" t="s">
        <v>280</v>
      </c>
      <c r="H41" s="1137"/>
      <c r="I41" s="1137"/>
      <c r="J41" s="1138"/>
      <c r="K41" s="294">
        <v>103990</v>
      </c>
      <c r="L41" s="300">
        <v>11684</v>
      </c>
      <c r="M41" s="301">
        <v>28065</v>
      </c>
      <c r="N41" s="302">
        <v>-58.4</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471</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876499</v>
      </c>
      <c r="J51" s="320">
        <v>90660</v>
      </c>
      <c r="K51" s="321">
        <v>-14.6</v>
      </c>
      <c r="L51" s="322">
        <v>89245</v>
      </c>
      <c r="M51" s="323">
        <v>27</v>
      </c>
      <c r="N51" s="324">
        <v>-41.6</v>
      </c>
    </row>
    <row r="52" spans="1:14">
      <c r="A52" s="248"/>
      <c r="B52" s="244"/>
      <c r="C52" s="244"/>
      <c r="D52" s="244"/>
      <c r="E52" s="244"/>
      <c r="F52" s="244"/>
      <c r="G52" s="325"/>
      <c r="H52" s="326" t="s">
        <v>512</v>
      </c>
      <c r="I52" s="327">
        <v>486446</v>
      </c>
      <c r="J52" s="328">
        <v>50315</v>
      </c>
      <c r="K52" s="329">
        <v>78.8</v>
      </c>
      <c r="L52" s="330">
        <v>42966</v>
      </c>
      <c r="M52" s="331">
        <v>2.9</v>
      </c>
      <c r="N52" s="332">
        <v>75.900000000000006</v>
      </c>
    </row>
    <row r="53" spans="1:14">
      <c r="A53" s="248"/>
      <c r="B53" s="244"/>
      <c r="C53" s="244"/>
      <c r="D53" s="244"/>
      <c r="E53" s="244"/>
      <c r="F53" s="244"/>
      <c r="G53" s="310" t="s">
        <v>513</v>
      </c>
      <c r="H53" s="311"/>
      <c r="I53" s="319">
        <v>596958</v>
      </c>
      <c r="J53" s="320">
        <v>63063</v>
      </c>
      <c r="K53" s="321">
        <v>-30.4</v>
      </c>
      <c r="L53" s="322">
        <v>92021</v>
      </c>
      <c r="M53" s="323">
        <v>3.1</v>
      </c>
      <c r="N53" s="324">
        <v>-33.5</v>
      </c>
    </row>
    <row r="54" spans="1:14">
      <c r="A54" s="248"/>
      <c r="B54" s="244"/>
      <c r="C54" s="244"/>
      <c r="D54" s="244"/>
      <c r="E54" s="244"/>
      <c r="F54" s="244"/>
      <c r="G54" s="325"/>
      <c r="H54" s="326" t="s">
        <v>512</v>
      </c>
      <c r="I54" s="327">
        <v>334983</v>
      </c>
      <c r="J54" s="328">
        <v>35388</v>
      </c>
      <c r="K54" s="329">
        <v>-29.7</v>
      </c>
      <c r="L54" s="330">
        <v>52579</v>
      </c>
      <c r="M54" s="331">
        <v>22.4</v>
      </c>
      <c r="N54" s="332">
        <v>-52.1</v>
      </c>
    </row>
    <row r="55" spans="1:14">
      <c r="A55" s="248"/>
      <c r="B55" s="244"/>
      <c r="C55" s="244"/>
      <c r="D55" s="244"/>
      <c r="E55" s="244"/>
      <c r="F55" s="244"/>
      <c r="G55" s="310" t="s">
        <v>514</v>
      </c>
      <c r="H55" s="311"/>
      <c r="I55" s="319">
        <v>577729</v>
      </c>
      <c r="J55" s="320">
        <v>62048</v>
      </c>
      <c r="K55" s="321">
        <v>-1.6</v>
      </c>
      <c r="L55" s="322">
        <v>94828</v>
      </c>
      <c r="M55" s="323">
        <v>3.1</v>
      </c>
      <c r="N55" s="324">
        <v>-4.7</v>
      </c>
    </row>
    <row r="56" spans="1:14">
      <c r="A56" s="248"/>
      <c r="B56" s="244"/>
      <c r="C56" s="244"/>
      <c r="D56" s="244"/>
      <c r="E56" s="244"/>
      <c r="F56" s="244"/>
      <c r="G56" s="325"/>
      <c r="H56" s="326" t="s">
        <v>512</v>
      </c>
      <c r="I56" s="327">
        <v>398694</v>
      </c>
      <c r="J56" s="328">
        <v>42820</v>
      </c>
      <c r="K56" s="329">
        <v>21</v>
      </c>
      <c r="L56" s="330">
        <v>55133</v>
      </c>
      <c r="M56" s="331">
        <v>4.9000000000000004</v>
      </c>
      <c r="N56" s="332">
        <v>16.100000000000001</v>
      </c>
    </row>
    <row r="57" spans="1:14">
      <c r="A57" s="248"/>
      <c r="B57" s="244"/>
      <c r="C57" s="244"/>
      <c r="D57" s="244"/>
      <c r="E57" s="244"/>
      <c r="F57" s="244"/>
      <c r="G57" s="310" t="s">
        <v>515</v>
      </c>
      <c r="H57" s="311"/>
      <c r="I57" s="319">
        <v>676999</v>
      </c>
      <c r="J57" s="320">
        <v>73957</v>
      </c>
      <c r="K57" s="321">
        <v>19.2</v>
      </c>
      <c r="L57" s="322">
        <v>119674</v>
      </c>
      <c r="M57" s="323">
        <v>26.2</v>
      </c>
      <c r="N57" s="324">
        <v>-7</v>
      </c>
    </row>
    <row r="58" spans="1:14">
      <c r="A58" s="248"/>
      <c r="B58" s="244"/>
      <c r="C58" s="244"/>
      <c r="D58" s="244"/>
      <c r="E58" s="244"/>
      <c r="F58" s="244"/>
      <c r="G58" s="325"/>
      <c r="H58" s="326" t="s">
        <v>512</v>
      </c>
      <c r="I58" s="327">
        <v>295881</v>
      </c>
      <c r="J58" s="328">
        <v>32323</v>
      </c>
      <c r="K58" s="329">
        <v>-24.5</v>
      </c>
      <c r="L58" s="330">
        <v>57803</v>
      </c>
      <c r="M58" s="331">
        <v>4.8</v>
      </c>
      <c r="N58" s="332">
        <v>-29.3</v>
      </c>
    </row>
    <row r="59" spans="1:14">
      <c r="A59" s="248"/>
      <c r="B59" s="244"/>
      <c r="C59" s="244"/>
      <c r="D59" s="244"/>
      <c r="E59" s="244"/>
      <c r="F59" s="244"/>
      <c r="G59" s="310" t="s">
        <v>516</v>
      </c>
      <c r="H59" s="311"/>
      <c r="I59" s="319">
        <v>991360</v>
      </c>
      <c r="J59" s="320">
        <v>111389</v>
      </c>
      <c r="K59" s="321">
        <v>50.6</v>
      </c>
      <c r="L59" s="322">
        <v>119685</v>
      </c>
      <c r="M59" s="323">
        <v>0</v>
      </c>
      <c r="N59" s="324">
        <v>50.6</v>
      </c>
    </row>
    <row r="60" spans="1:14">
      <c r="A60" s="248"/>
      <c r="B60" s="244"/>
      <c r="C60" s="244"/>
      <c r="D60" s="244"/>
      <c r="E60" s="244"/>
      <c r="F60" s="244"/>
      <c r="G60" s="325"/>
      <c r="H60" s="326" t="s">
        <v>512</v>
      </c>
      <c r="I60" s="333">
        <v>399780</v>
      </c>
      <c r="J60" s="328">
        <v>44919</v>
      </c>
      <c r="K60" s="329">
        <v>39</v>
      </c>
      <c r="L60" s="330">
        <v>68464</v>
      </c>
      <c r="M60" s="331">
        <v>18.399999999999999</v>
      </c>
      <c r="N60" s="332">
        <v>20.6</v>
      </c>
    </row>
    <row r="61" spans="1:14">
      <c r="A61" s="248"/>
      <c r="B61" s="244"/>
      <c r="C61" s="244"/>
      <c r="D61" s="244"/>
      <c r="E61" s="244"/>
      <c r="F61" s="244"/>
      <c r="G61" s="310" t="s">
        <v>517</v>
      </c>
      <c r="H61" s="334"/>
      <c r="I61" s="335">
        <v>743909</v>
      </c>
      <c r="J61" s="336">
        <v>80223</v>
      </c>
      <c r="K61" s="337">
        <v>4.5999999999999996</v>
      </c>
      <c r="L61" s="338">
        <v>103091</v>
      </c>
      <c r="M61" s="339">
        <v>11.9</v>
      </c>
      <c r="N61" s="324">
        <v>-7.3</v>
      </c>
    </row>
    <row r="62" spans="1:14">
      <c r="A62" s="248"/>
      <c r="B62" s="244"/>
      <c r="C62" s="244"/>
      <c r="D62" s="244"/>
      <c r="E62" s="244"/>
      <c r="F62" s="244"/>
      <c r="G62" s="325"/>
      <c r="H62" s="326" t="s">
        <v>512</v>
      </c>
      <c r="I62" s="327">
        <v>383157</v>
      </c>
      <c r="J62" s="328">
        <v>41153</v>
      </c>
      <c r="K62" s="329">
        <v>16.899999999999999</v>
      </c>
      <c r="L62" s="330">
        <v>55389</v>
      </c>
      <c r="M62" s="331">
        <v>10.7</v>
      </c>
      <c r="N62" s="332">
        <v>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37:J37"/>
    <mergeCell ref="G38:J38"/>
    <mergeCell ref="G39:J39"/>
    <mergeCell ref="G40:J40"/>
    <mergeCell ref="G41:J41"/>
    <mergeCell ref="G17:J17"/>
    <mergeCell ref="G21:J21"/>
    <mergeCell ref="I49:I50"/>
    <mergeCell ref="J49:N49"/>
    <mergeCell ref="K30:K31"/>
    <mergeCell ref="G32:J32"/>
    <mergeCell ref="G33:J33"/>
    <mergeCell ref="G34:J34"/>
    <mergeCell ref="G35:J35"/>
    <mergeCell ref="G36:J36"/>
    <mergeCell ref="G22:J22"/>
    <mergeCell ref="K7:K8"/>
    <mergeCell ref="G9:J9"/>
    <mergeCell ref="G10:J10"/>
    <mergeCell ref="G11:J11"/>
    <mergeCell ref="G12:J12"/>
    <mergeCell ref="G13:J13"/>
    <mergeCell ref="G14:J14"/>
    <mergeCell ref="G15:J15"/>
    <mergeCell ref="G16:J16"/>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37.31</v>
      </c>
      <c r="G47" s="12">
        <v>43.87</v>
      </c>
      <c r="H47" s="12">
        <v>52.82</v>
      </c>
      <c r="I47" s="12">
        <v>51.91</v>
      </c>
      <c r="J47" s="13">
        <v>58.77</v>
      </c>
    </row>
    <row r="48" spans="2:10" ht="57.75" customHeight="1">
      <c r="B48" s="14"/>
      <c r="C48" s="1141" t="s">
        <v>4</v>
      </c>
      <c r="D48" s="1141"/>
      <c r="E48" s="1142"/>
      <c r="F48" s="15">
        <v>8.64</v>
      </c>
      <c r="G48" s="16">
        <v>8.82</v>
      </c>
      <c r="H48" s="16">
        <v>8.32</v>
      </c>
      <c r="I48" s="16">
        <v>9.61</v>
      </c>
      <c r="J48" s="17">
        <v>7.31</v>
      </c>
    </row>
    <row r="49" spans="2:10" ht="57.75" customHeight="1" thickBot="1">
      <c r="B49" s="18"/>
      <c r="C49" s="1143" t="s">
        <v>5</v>
      </c>
      <c r="D49" s="1143"/>
      <c r="E49" s="1144"/>
      <c r="F49" s="19">
        <v>8.15</v>
      </c>
      <c r="G49" s="20">
        <v>5.63</v>
      </c>
      <c r="H49" s="20">
        <v>7.29</v>
      </c>
      <c r="I49" s="20" t="s">
        <v>524</v>
      </c>
      <c r="J49" s="21">
        <v>2.46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525</v>
      </c>
      <c r="D34" s="1151"/>
      <c r="E34" s="1152"/>
      <c r="F34" s="32">
        <v>15.21</v>
      </c>
      <c r="G34" s="33">
        <v>15.21</v>
      </c>
      <c r="H34" s="33">
        <v>16.82</v>
      </c>
      <c r="I34" s="33">
        <v>18.010000000000002</v>
      </c>
      <c r="J34" s="34">
        <v>19.41</v>
      </c>
      <c r="K34" s="22"/>
      <c r="L34" s="22"/>
      <c r="M34" s="22"/>
      <c r="N34" s="22"/>
      <c r="O34" s="22"/>
      <c r="P34" s="22"/>
    </row>
    <row r="35" spans="1:16" ht="39" customHeight="1">
      <c r="A35" s="22"/>
      <c r="B35" s="35"/>
      <c r="C35" s="1145" t="s">
        <v>526</v>
      </c>
      <c r="D35" s="1146"/>
      <c r="E35" s="1147"/>
      <c r="F35" s="36">
        <v>16.79</v>
      </c>
      <c r="G35" s="37">
        <v>13.15</v>
      </c>
      <c r="H35" s="37">
        <v>12.03</v>
      </c>
      <c r="I35" s="37">
        <v>13.45</v>
      </c>
      <c r="J35" s="38">
        <v>15.31</v>
      </c>
      <c r="K35" s="22"/>
      <c r="L35" s="22"/>
      <c r="M35" s="22"/>
      <c r="N35" s="22"/>
      <c r="O35" s="22"/>
      <c r="P35" s="22"/>
    </row>
    <row r="36" spans="1:16" ht="39" customHeight="1">
      <c r="A36" s="22"/>
      <c r="B36" s="35"/>
      <c r="C36" s="1145" t="s">
        <v>527</v>
      </c>
      <c r="D36" s="1146"/>
      <c r="E36" s="1147"/>
      <c r="F36" s="36">
        <v>8.99</v>
      </c>
      <c r="G36" s="37">
        <v>9.0299999999999994</v>
      </c>
      <c r="H36" s="37">
        <v>8.2100000000000009</v>
      </c>
      <c r="I36" s="37">
        <v>9.56</v>
      </c>
      <c r="J36" s="38">
        <v>7.22</v>
      </c>
      <c r="K36" s="22"/>
      <c r="L36" s="22"/>
      <c r="M36" s="22"/>
      <c r="N36" s="22"/>
      <c r="O36" s="22"/>
      <c r="P36" s="22"/>
    </row>
    <row r="37" spans="1:16" ht="39" customHeight="1">
      <c r="A37" s="22"/>
      <c r="B37" s="35"/>
      <c r="C37" s="1145" t="s">
        <v>528</v>
      </c>
      <c r="D37" s="1146"/>
      <c r="E37" s="1147"/>
      <c r="F37" s="36">
        <v>1.6</v>
      </c>
      <c r="G37" s="37">
        <v>1.1599999999999999</v>
      </c>
      <c r="H37" s="37">
        <v>3.79</v>
      </c>
      <c r="I37" s="37">
        <v>1.59</v>
      </c>
      <c r="J37" s="38">
        <v>1.26</v>
      </c>
      <c r="K37" s="22"/>
      <c r="L37" s="22"/>
      <c r="M37" s="22"/>
      <c r="N37" s="22"/>
      <c r="O37" s="22"/>
      <c r="P37" s="22"/>
    </row>
    <row r="38" spans="1:16" ht="39" customHeight="1">
      <c r="A38" s="22"/>
      <c r="B38" s="35"/>
      <c r="C38" s="1145" t="s">
        <v>529</v>
      </c>
      <c r="D38" s="1146"/>
      <c r="E38" s="1147"/>
      <c r="F38" s="36">
        <v>0.73</v>
      </c>
      <c r="G38" s="37">
        <v>0.42</v>
      </c>
      <c r="H38" s="37">
        <v>0.51</v>
      </c>
      <c r="I38" s="37">
        <v>0.51</v>
      </c>
      <c r="J38" s="38">
        <v>0.25</v>
      </c>
      <c r="K38" s="22"/>
      <c r="L38" s="22"/>
      <c r="M38" s="22"/>
      <c r="N38" s="22"/>
      <c r="O38" s="22"/>
      <c r="P38" s="22"/>
    </row>
    <row r="39" spans="1:16" ht="39" customHeight="1">
      <c r="A39" s="22"/>
      <c r="B39" s="35"/>
      <c r="C39" s="1145" t="s">
        <v>530</v>
      </c>
      <c r="D39" s="1146"/>
      <c r="E39" s="1147"/>
      <c r="F39" s="36" t="s">
        <v>480</v>
      </c>
      <c r="G39" s="37">
        <v>0.02</v>
      </c>
      <c r="H39" s="37">
        <v>0</v>
      </c>
      <c r="I39" s="37">
        <v>0.01</v>
      </c>
      <c r="J39" s="38">
        <v>0.04</v>
      </c>
      <c r="K39" s="22"/>
      <c r="L39" s="22"/>
      <c r="M39" s="22"/>
      <c r="N39" s="22"/>
      <c r="O39" s="22"/>
      <c r="P39" s="22"/>
    </row>
    <row r="40" spans="1:16" ht="39" customHeight="1">
      <c r="A40" s="22"/>
      <c r="B40" s="35"/>
      <c r="C40" s="1145" t="s">
        <v>531</v>
      </c>
      <c r="D40" s="1146"/>
      <c r="E40" s="1147"/>
      <c r="F40" s="36" t="s">
        <v>480</v>
      </c>
      <c r="G40" s="37" t="s">
        <v>480</v>
      </c>
      <c r="H40" s="37">
        <v>0.1</v>
      </c>
      <c r="I40" s="37">
        <v>0.02</v>
      </c>
      <c r="J40" s="38">
        <v>0.03</v>
      </c>
      <c r="K40" s="22"/>
      <c r="L40" s="22"/>
      <c r="M40" s="22"/>
      <c r="N40" s="22"/>
      <c r="O40" s="22"/>
      <c r="P40" s="22"/>
    </row>
    <row r="41" spans="1:16" ht="39" customHeight="1">
      <c r="A41" s="22"/>
      <c r="B41" s="35"/>
      <c r="C41" s="1145" t="s">
        <v>532</v>
      </c>
      <c r="D41" s="1146"/>
      <c r="E41" s="1147"/>
      <c r="F41" s="36">
        <v>0</v>
      </c>
      <c r="G41" s="37">
        <v>0.11</v>
      </c>
      <c r="H41" s="37">
        <v>0.11</v>
      </c>
      <c r="I41" s="37">
        <v>0.02</v>
      </c>
      <c r="J41" s="38">
        <v>0.02</v>
      </c>
      <c r="K41" s="22"/>
      <c r="L41" s="22"/>
      <c r="M41" s="22"/>
      <c r="N41" s="22"/>
      <c r="O41" s="22"/>
      <c r="P41" s="22"/>
    </row>
    <row r="42" spans="1:16" ht="39" customHeight="1">
      <c r="A42" s="22"/>
      <c r="B42" s="39"/>
      <c r="C42" s="1145" t="s">
        <v>533</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534</v>
      </c>
      <c r="D43" s="1149"/>
      <c r="E43" s="1150"/>
      <c r="F43" s="41">
        <v>0.35</v>
      </c>
      <c r="G43" s="42">
        <v>0.28999999999999998</v>
      </c>
      <c r="H43" s="42" t="s">
        <v>480</v>
      </c>
      <c r="I43" s="42" t="s">
        <v>480</v>
      </c>
      <c r="J43" s="43" t="s">
        <v>480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10</v>
      </c>
      <c r="C45" s="1162"/>
      <c r="D45" s="58"/>
      <c r="E45" s="1167" t="s">
        <v>11</v>
      </c>
      <c r="F45" s="1167"/>
      <c r="G45" s="1167"/>
      <c r="H45" s="1167"/>
      <c r="I45" s="1167"/>
      <c r="J45" s="1168"/>
      <c r="K45" s="59">
        <v>811</v>
      </c>
      <c r="L45" s="60">
        <v>734</v>
      </c>
      <c r="M45" s="60">
        <v>621</v>
      </c>
      <c r="N45" s="60">
        <v>505</v>
      </c>
      <c r="O45" s="61">
        <v>508</v>
      </c>
      <c r="P45" s="48"/>
      <c r="Q45" s="48"/>
      <c r="R45" s="48"/>
      <c r="S45" s="48"/>
      <c r="T45" s="48"/>
      <c r="U45" s="48"/>
    </row>
    <row r="46" spans="1:21" ht="30.75" customHeight="1">
      <c r="A46" s="48"/>
      <c r="B46" s="1163"/>
      <c r="C46" s="1164"/>
      <c r="D46" s="62"/>
      <c r="E46" s="1155" t="s">
        <v>12</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13</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14</v>
      </c>
      <c r="F48" s="1155"/>
      <c r="G48" s="1155"/>
      <c r="H48" s="1155"/>
      <c r="I48" s="1155"/>
      <c r="J48" s="1156"/>
      <c r="K48" s="63" t="s">
        <v>480</v>
      </c>
      <c r="L48" s="64" t="s">
        <v>480</v>
      </c>
      <c r="M48" s="64" t="s">
        <v>480</v>
      </c>
      <c r="N48" s="64" t="s">
        <v>480</v>
      </c>
      <c r="O48" s="65" t="s">
        <v>480</v>
      </c>
      <c r="P48" s="48"/>
      <c r="Q48" s="48"/>
      <c r="R48" s="48"/>
      <c r="S48" s="48"/>
      <c r="T48" s="48"/>
      <c r="U48" s="48"/>
    </row>
    <row r="49" spans="1:21" ht="30.75" customHeight="1">
      <c r="A49" s="48"/>
      <c r="B49" s="1163"/>
      <c r="C49" s="1164"/>
      <c r="D49" s="62"/>
      <c r="E49" s="1155" t="s">
        <v>15</v>
      </c>
      <c r="F49" s="1155"/>
      <c r="G49" s="1155"/>
      <c r="H49" s="1155"/>
      <c r="I49" s="1155"/>
      <c r="J49" s="1156"/>
      <c r="K49" s="63">
        <v>67</v>
      </c>
      <c r="L49" s="64">
        <v>59</v>
      </c>
      <c r="M49" s="64">
        <v>69</v>
      </c>
      <c r="N49" s="64">
        <v>75</v>
      </c>
      <c r="O49" s="65">
        <v>71</v>
      </c>
      <c r="P49" s="48"/>
      <c r="Q49" s="48"/>
      <c r="R49" s="48"/>
      <c r="S49" s="48"/>
      <c r="T49" s="48"/>
      <c r="U49" s="48"/>
    </row>
    <row r="50" spans="1:21" ht="30.75" customHeight="1">
      <c r="A50" s="48"/>
      <c r="B50" s="1163"/>
      <c r="C50" s="1164"/>
      <c r="D50" s="62"/>
      <c r="E50" s="1155" t="s">
        <v>16</v>
      </c>
      <c r="F50" s="1155"/>
      <c r="G50" s="1155"/>
      <c r="H50" s="1155"/>
      <c r="I50" s="1155"/>
      <c r="J50" s="1156"/>
      <c r="K50" s="63">
        <v>18</v>
      </c>
      <c r="L50" s="64">
        <v>17</v>
      </c>
      <c r="M50" s="64">
        <v>16</v>
      </c>
      <c r="N50" s="64">
        <v>10</v>
      </c>
      <c r="O50" s="65">
        <v>6</v>
      </c>
      <c r="P50" s="48"/>
      <c r="Q50" s="48"/>
      <c r="R50" s="48"/>
      <c r="S50" s="48"/>
      <c r="T50" s="48"/>
      <c r="U50" s="48"/>
    </row>
    <row r="51" spans="1:21" ht="30.75" customHeight="1">
      <c r="A51" s="48"/>
      <c r="B51" s="1165"/>
      <c r="C51" s="1166"/>
      <c r="D51" s="66"/>
      <c r="E51" s="1155" t="s">
        <v>17</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c r="A52" s="48"/>
      <c r="B52" s="1153" t="s">
        <v>18</v>
      </c>
      <c r="C52" s="1154"/>
      <c r="D52" s="66"/>
      <c r="E52" s="1155" t="s">
        <v>19</v>
      </c>
      <c r="F52" s="1155"/>
      <c r="G52" s="1155"/>
      <c r="H52" s="1155"/>
      <c r="I52" s="1155"/>
      <c r="J52" s="1156"/>
      <c r="K52" s="63">
        <v>420</v>
      </c>
      <c r="L52" s="64">
        <v>452</v>
      </c>
      <c r="M52" s="64">
        <v>486</v>
      </c>
      <c r="N52" s="64">
        <v>468</v>
      </c>
      <c r="O52" s="65">
        <v>481</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476</v>
      </c>
      <c r="L53" s="69">
        <v>358</v>
      </c>
      <c r="M53" s="69">
        <v>220</v>
      </c>
      <c r="N53" s="69">
        <v>122</v>
      </c>
      <c r="O53" s="70">
        <v>104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2016-04-18T06:14:11Z</cp:lastPrinted>
  <dcterms:created xsi:type="dcterms:W3CDTF">2016-02-15T01:32:59Z</dcterms:created>
  <dcterms:modified xsi:type="dcterms:W3CDTF">2019-03-14T09:25:16Z</dcterms:modified>
  <cp:category/>
</cp:coreProperties>
</file>